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codeName="ThisWorkbook" defaultThemeVersion="166925"/>
  <mc:AlternateContent xmlns:mc="http://schemas.openxmlformats.org/markup-compatibility/2006">
    <mc:Choice Requires="x15">
      <x15ac:absPath xmlns:x15ac="http://schemas.microsoft.com/office/spreadsheetml/2010/11/ac" url="/Users/akane/Downloads/"/>
    </mc:Choice>
  </mc:AlternateContent>
  <xr:revisionPtr revIDLastSave="0" documentId="13_ncr:1_{825BC65E-421F-1440-8246-EB17FB6C5615}" xr6:coauthVersionLast="47" xr6:coauthVersionMax="47" xr10:uidLastSave="{00000000-0000-0000-0000-000000000000}"/>
  <workbookProtection workbookAlgorithmName="SHA-512" workbookHashValue="iEcgZnNK8GUOZxSF4KP8PDM5k1NLOx2px/KTLk1OugxfXjkkJeoAO0R4ATq6V+E5wUg4a8pM6oTAes56f4JD+A==" workbookSaltValue="Z1FlZbSNcBRf5yZ5BcmNEw==" workbookSpinCount="100000" lockStructure="1"/>
  <bookViews>
    <workbookView xWindow="0" yWindow="500" windowWidth="23780" windowHeight="18740" tabRatio="863" activeTab="1" xr2:uid="{E145CB3A-3F60-4697-A567-5B6CDC7F76E6}"/>
  </bookViews>
  <sheets>
    <sheet name="ガイドライン(必ずご確認ください)" sheetId="1" r:id="rId1"/>
    <sheet name="申込書" sheetId="8" r:id="rId2"/>
    <sheet name="申込書 記入例" sheetId="14" r:id="rId3"/>
    <sheet name="固定券種単価" sheetId="5" state="hidden" r:id="rId4"/>
    <sheet name="クリエイティブ提出用ページ（WEB・バナー等）" sheetId="9" r:id="rId5"/>
    <sheet name="クリエイティブ提出用ページ（紙媒体（チラシ・ポスター等））" sheetId="11" r:id="rId6"/>
    <sheet name="クリエイティブ提出用ページ（配布メール）" sheetId="10" r:id="rId7"/>
    <sheet name="料金体系" sheetId="6" r:id="rId8"/>
    <sheet name="品番リスト" sheetId="2" r:id="rId9"/>
  </sheets>
  <definedNames>
    <definedName name="_𠮷野家">固定券種単価!$J$4:$J$9</definedName>
    <definedName name="Coke_ON">固定券種単価!$G$4:$G$7</definedName>
    <definedName name="GO">固定券種単価!$F$4:$F$8</definedName>
    <definedName name="hp">固定券種単価!$V$4:$V$7</definedName>
    <definedName name="Hulu">固定券種単価!$L$4:$L$6</definedName>
    <definedName name="KFC">固定券種単価!$O$4:$O$8</definedName>
    <definedName name="Pairs">固定券種単価!$E$4:$E$8</definedName>
    <definedName name="PRONT">固定券種単価!$T$4:$T$8</definedName>
    <definedName name="QUOカードpay">固定券種単価!$H$4:$H$6</definedName>
    <definedName name="Roblox_額面固定">固定券種単価!$N$4:$N$8</definedName>
    <definedName name="SONY">固定券種単価!$U$4:$U$8</definedName>
    <definedName name="TikTok">固定券種単価!$S$4:$S$5</definedName>
    <definedName name="えらべる">固定券種単価!$R$4:$R$8</definedName>
    <definedName name="えらべる_グルメ">固定券種単価!$K$4:$K$5</definedName>
    <definedName name="えらべるギフトチケット">固定券種単価!$R$4:$R$8</definedName>
    <definedName name="えらべるギフトチケット_グルメタイプ">固定券種単価!$K$4:$K$5</definedName>
    <definedName name="オイシックス">固定券種単価!$D$4:$D$8</definedName>
    <definedName name="サーティワン_アイスクリーム">固定券種単価!$P$4:$P$5</definedName>
    <definedName name="サーティワンアイスクリーム">固定券種単価!$P$4:$P$5</definedName>
    <definedName name="すかいらーく">固定券種単価!$M$4:$M$8</definedName>
    <definedName name="タリーズ">固定券種単価!$I$4:$I$9</definedName>
    <definedName name="ディズニープラス">固定券種単価!$B$4:$B$8</definedName>
    <definedName name="モスカード">固定券種単価!$C$4:$C$8</definedName>
    <definedName name="吉野家">固定券種単価!$J$4:$J$9</definedName>
    <definedName name="出前館">固定券種単価!#REF!</definedName>
    <definedName name="西松屋">固定券種単価!$Q$4:$Q$9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0" i="14" l="1"/>
  <c r="D39" i="14"/>
  <c r="D38" i="14"/>
  <c r="D37" i="14"/>
  <c r="J59" i="14"/>
  <c r="J58" i="14"/>
  <c r="J57" i="14"/>
  <c r="J56" i="14"/>
  <c r="J55" i="14"/>
  <c r="J54" i="14"/>
  <c r="J53" i="14"/>
  <c r="L45" i="14"/>
  <c r="K45" i="14"/>
  <c r="J45" i="14"/>
  <c r="D45" i="14"/>
  <c r="L44" i="14"/>
  <c r="K44" i="14"/>
  <c r="J44" i="14"/>
  <c r="D44" i="14"/>
  <c r="L43" i="14"/>
  <c r="K43" i="14"/>
  <c r="J43" i="14"/>
  <c r="D43" i="14"/>
  <c r="L42" i="14"/>
  <c r="K42" i="14"/>
  <c r="J42" i="14"/>
  <c r="D42" i="14"/>
  <c r="L41" i="14"/>
  <c r="K41" i="14"/>
  <c r="J41" i="14"/>
  <c r="D41" i="14"/>
  <c r="L40" i="14"/>
  <c r="K40" i="14"/>
  <c r="J40" i="14"/>
  <c r="L39" i="14"/>
  <c r="K39" i="14"/>
  <c r="J39" i="14"/>
  <c r="L38" i="14"/>
  <c r="K38" i="14"/>
  <c r="J38" i="14"/>
  <c r="L37" i="14"/>
  <c r="K37" i="14"/>
  <c r="J37" i="14"/>
  <c r="L39" i="8"/>
  <c r="L40" i="8"/>
  <c r="L41" i="8"/>
  <c r="L42" i="8"/>
  <c r="L43" i="8"/>
  <c r="L44" i="8"/>
  <c r="L45" i="8"/>
  <c r="L38" i="8"/>
  <c r="L37" i="8"/>
  <c r="K43" i="8"/>
  <c r="J53" i="8"/>
  <c r="J59" i="8"/>
  <c r="J58" i="8"/>
  <c r="J57" i="8"/>
  <c r="J56" i="8"/>
  <c r="J55" i="8"/>
  <c r="J54" i="8"/>
  <c r="I50" i="14" l="1"/>
  <c r="H47" i="14"/>
  <c r="D63" i="14"/>
  <c r="H48" i="14"/>
  <c r="H46" i="14"/>
  <c r="H49" i="14"/>
  <c r="K38" i="8"/>
  <c r="K39" i="8"/>
  <c r="K40" i="8"/>
  <c r="K41" i="8"/>
  <c r="K42" i="8"/>
  <c r="K44" i="8"/>
  <c r="K37" i="8"/>
  <c r="I52" i="14" l="1"/>
  <c r="J52" i="14" s="1"/>
  <c r="H60" i="14" s="1"/>
  <c r="I49" i="14"/>
  <c r="J49" i="14" s="1"/>
  <c r="I46" i="14"/>
  <c r="J46" i="14" s="1"/>
  <c r="I48" i="14"/>
  <c r="J48" i="14" s="1"/>
  <c r="I47" i="14"/>
  <c r="J47" i="14" s="1"/>
  <c r="H49" i="8"/>
  <c r="H48" i="8"/>
  <c r="H47" i="8"/>
  <c r="J37" i="8"/>
  <c r="J38" i="8"/>
  <c r="J39" i="8"/>
  <c r="J40" i="8"/>
  <c r="J41" i="8"/>
  <c r="J42" i="8"/>
  <c r="J43" i="8"/>
  <c r="J44" i="8"/>
  <c r="J45" i="8"/>
  <c r="H46" i="8" l="1"/>
  <c r="I51" i="14"/>
  <c r="D64" i="14" s="1"/>
  <c r="H64" i="14" s="1"/>
  <c r="D65" i="14" s="1"/>
  <c r="I50" i="8"/>
  <c r="I52" i="8" s="1"/>
  <c r="J52" i="8" l="1"/>
  <c r="H60" i="8" s="1"/>
  <c r="D63" i="8"/>
  <c r="D38" i="8" l="1"/>
  <c r="D39" i="8"/>
  <c r="D40" i="8"/>
  <c r="D41" i="8"/>
  <c r="D42" i="8"/>
  <c r="D43" i="8"/>
  <c r="D44" i="8"/>
  <c r="D37" i="8"/>
  <c r="I49" i="8" l="1"/>
  <c r="J49" i="8" s="1"/>
  <c r="I48" i="8"/>
  <c r="J48" i="8" s="1"/>
  <c r="I47" i="8"/>
  <c r="J47" i="8" s="1"/>
  <c r="I46" i="8"/>
  <c r="J46" i="8" s="1"/>
  <c r="I51" i="8" l="1"/>
  <c r="D64" i="8" s="1"/>
  <c r="H64" i="8" l="1"/>
  <c r="D65" i="8" s="1"/>
</calcChain>
</file>

<file path=xl/sharedStrings.xml><?xml version="1.0" encoding="utf-8"?>
<sst xmlns="http://schemas.openxmlformats.org/spreadsheetml/2006/main" count="455" uniqueCount="277">
  <si>
    <t>2023年3月制定</t>
    <phoneticPr fontId="3"/>
  </si>
  <si>
    <t>「Kiigo for B2B」ご利用に関するガイドライン</t>
    <phoneticPr fontId="3"/>
  </si>
  <si>
    <t>インコム・ジャパン株式会社（以下「当社」といいます。）は、「Kiigo for B2B」（以下「本サイト」といいます。）の
ご利用に関し、以下の通りガイドライン（以下「本ガイドライン」といいます。）を定めます。
本サイトについては、貴社の責任において、本ガイドラインに沿ったご利用をお願いいたします。</t>
    <phoneticPr fontId="3"/>
  </si>
  <si>
    <r>
      <rPr>
        <b/>
        <sz val="14"/>
        <color theme="1"/>
        <rFont val="Meiryo UI"/>
        <family val="3"/>
        <charset val="128"/>
      </rPr>
      <t>2．利用できない商品/サービス</t>
    </r>
    <r>
      <rPr>
        <sz val="11"/>
        <color theme="1"/>
        <rFont val="Meiryo UI"/>
        <family val="3"/>
        <charset val="128"/>
      </rPr>
      <t xml:space="preserve">
以下の商品・サービスのご購入/ご利用に関しては、本サイトで販売するPINはご利用いただけません。</t>
    </r>
    <phoneticPr fontId="3"/>
  </si>
  <si>
    <t xml:space="preserve">・ タバコ </t>
    <phoneticPr fontId="3"/>
  </si>
  <si>
    <t xml:space="preserve">・ ポルノ、アダルト系商品、サービス </t>
    <phoneticPr fontId="3"/>
  </si>
  <si>
    <t xml:space="preserve">・ 非合法ドラッグ </t>
  </si>
  <si>
    <t xml:space="preserve">・ 出会い系サービス※１ </t>
  </si>
  <si>
    <t xml:space="preserve">・ ギャンブル※２ </t>
    <phoneticPr fontId="3"/>
  </si>
  <si>
    <t xml:space="preserve">・ オンラインオークション </t>
  </si>
  <si>
    <t>・ 消費者金融※３</t>
  </si>
  <si>
    <t xml:space="preserve">・ デイリーディール・割引サービス業（共同購入クーポンサービスなど） </t>
  </si>
  <si>
    <t xml:space="preserve">・ 仮想通貨 </t>
  </si>
  <si>
    <t xml:space="preserve">・ テレマーケティング </t>
  </si>
  <si>
    <t xml:space="preserve">・ 禁輸商品、あるいは禁輸国との取引 </t>
  </si>
  <si>
    <t xml:space="preserve">・ 銃器類 </t>
  </si>
  <si>
    <t xml:space="preserve">・ 宗教および政治活動 </t>
  </si>
  <si>
    <t>・ 当社およびサービスプロバイダー が非合法・不適切とみなす商品・サービス</t>
  </si>
  <si>
    <t>・ 上記の他、当社が反社会的であると認める商品・サービス</t>
  </si>
  <si>
    <t>※１ 一般社団法人日本結婚相手紹介サービス協議会加盟企業、および東京証券取引所第 1 部上場企業またはこれに準ずる企業が主催するサービス・商品を除く 
※２ (i) 地方公共団体が主催する公営競技（競馬・競輪・競艇・オートレース）
       (ii) 地方公共団体が販売する宝くじ
       (iii) 独立行政法人日本スポーツ振興センターが販売する toto（スポーツ振興くじ）を除く 
※３ 金融庁監督下にある銀行の商品、あるいは銀行が 50％以上出資する金融機関の商品を除く</t>
    <phoneticPr fontId="3"/>
  </si>
  <si>
    <r>
      <rPr>
        <b/>
        <sz val="14"/>
        <color theme="1"/>
        <rFont val="Meiryo UI"/>
        <family val="3"/>
        <charset val="128"/>
      </rPr>
      <t>3．クリエイティブ関連</t>
    </r>
    <r>
      <rPr>
        <sz val="11"/>
        <color theme="1"/>
        <rFont val="Meiryo UI"/>
        <family val="3"/>
        <charset val="128"/>
      </rPr>
      <t xml:space="preserve">
キャンペーンや販売促進の施策や告知などに使用するクリエイティブ（告知用のバナー、POPその他の販促物を意味します。）については、当社による審査が必要です。
当該審査を経て当社より使用許諾が得られたクリエイティブ以外は一切使用できません。
審査により、文言・表現・商標・ロゴなどについて修正が必要な場合がございます。
修正が発生した場合は、修正版にて再度申請いただき、再審査の上使用許諾を得ていただく必要がございます。</t>
    </r>
    <phoneticPr fontId="3"/>
  </si>
  <si>
    <t>【InComm】ギフトコード申込書</t>
    <rPh sb="14" eb="17">
      <t>モウシ</t>
    </rPh>
    <phoneticPr fontId="3"/>
  </si>
  <si>
    <r>
      <t xml:space="preserve">申込日 </t>
    </r>
    <r>
      <rPr>
        <b/>
        <sz val="9"/>
        <color rgb="FFFF0000"/>
        <rFont val="游ゴシック"/>
        <family val="3"/>
        <charset val="128"/>
        <scheme val="minor"/>
      </rPr>
      <t>※</t>
    </r>
    <rPh sb="0" eb="3">
      <t>モウシ</t>
    </rPh>
    <phoneticPr fontId="3"/>
  </si>
  <si>
    <t>ガイドラインをご確認ください</t>
    <phoneticPr fontId="3"/>
  </si>
  <si>
    <t>上記のガイドラインおよび利用規約に同意しました。</t>
    <rPh sb="0" eb="2">
      <t>ジョウキ</t>
    </rPh>
    <rPh sb="12" eb="14">
      <t>リヨウ</t>
    </rPh>
    <rPh sb="14" eb="16">
      <t>キヤク</t>
    </rPh>
    <rPh sb="17" eb="19">
      <t>ドウイ</t>
    </rPh>
    <phoneticPr fontId="3"/>
  </si>
  <si>
    <r>
      <t>■発注者情報（</t>
    </r>
    <r>
      <rPr>
        <b/>
        <u/>
        <sz val="11"/>
        <color rgb="FFFF0000"/>
        <rFont val="游ゴシック"/>
        <family val="3"/>
        <charset val="128"/>
      </rPr>
      <t>※は入力必須項目</t>
    </r>
    <r>
      <rPr>
        <b/>
        <u/>
        <sz val="11"/>
        <color theme="1"/>
        <rFont val="游ゴシック"/>
        <family val="3"/>
        <charset val="128"/>
        <scheme val="minor"/>
      </rPr>
      <t>）</t>
    </r>
    <rPh sb="1" eb="4">
      <t>ハッチュウス</t>
    </rPh>
    <rPh sb="4" eb="6">
      <t>ジョウホウ</t>
    </rPh>
    <phoneticPr fontId="3"/>
  </si>
  <si>
    <r>
      <rPr>
        <b/>
        <sz val="9"/>
        <color rgb="FF000000"/>
        <rFont val="Yu Gothic"/>
        <family val="3"/>
        <charset val="128"/>
      </rPr>
      <t xml:space="preserve">企業名 </t>
    </r>
    <r>
      <rPr>
        <b/>
        <sz val="9"/>
        <color rgb="FFFF0000"/>
        <rFont val="Yu Gothic"/>
        <family val="3"/>
        <charset val="128"/>
      </rPr>
      <t>※</t>
    </r>
    <phoneticPr fontId="3"/>
  </si>
  <si>
    <r>
      <t xml:space="preserve">HP </t>
    </r>
    <r>
      <rPr>
        <b/>
        <sz val="9"/>
        <color rgb="FFFF0000"/>
        <rFont val="游ゴシック"/>
        <family val="3"/>
        <charset val="128"/>
      </rPr>
      <t>※</t>
    </r>
    <phoneticPr fontId="3"/>
  </si>
  <si>
    <r>
      <t xml:space="preserve">住所 </t>
    </r>
    <r>
      <rPr>
        <b/>
        <sz val="9"/>
        <color rgb="FFFF0000"/>
        <rFont val="游ゴシック"/>
        <family val="3"/>
        <charset val="128"/>
        <scheme val="minor"/>
      </rPr>
      <t>※</t>
    </r>
    <rPh sb="0" eb="2">
      <t>ジュウショ</t>
    </rPh>
    <phoneticPr fontId="3"/>
  </si>
  <si>
    <r>
      <t xml:space="preserve">担当者名 </t>
    </r>
    <r>
      <rPr>
        <b/>
        <sz val="9"/>
        <color rgb="FFFF0000"/>
        <rFont val="游ゴシック"/>
        <family val="3"/>
        <charset val="128"/>
        <scheme val="minor"/>
      </rPr>
      <t>※</t>
    </r>
    <rPh sb="0" eb="3">
      <t>タントウ</t>
    </rPh>
    <rPh sb="3" eb="4">
      <t>メイ</t>
    </rPh>
    <phoneticPr fontId="3"/>
  </si>
  <si>
    <r>
      <t>担当者部署名</t>
    </r>
    <r>
      <rPr>
        <b/>
        <sz val="9"/>
        <color rgb="FFFF0000"/>
        <rFont val="游ゴシック"/>
        <family val="3"/>
        <charset val="128"/>
        <scheme val="minor"/>
      </rPr>
      <t>※</t>
    </r>
    <rPh sb="0" eb="6">
      <t>タントウシャブショメイ</t>
    </rPh>
    <phoneticPr fontId="3"/>
  </si>
  <si>
    <r>
      <t xml:space="preserve">担当者連絡先 </t>
    </r>
    <r>
      <rPr>
        <b/>
        <sz val="9"/>
        <color rgb="FFFF0000"/>
        <rFont val="游ゴシック"/>
        <family val="3"/>
        <charset val="128"/>
        <scheme val="minor"/>
      </rPr>
      <t>※</t>
    </r>
    <rPh sb="0" eb="6">
      <t>タントウ</t>
    </rPh>
    <phoneticPr fontId="3"/>
  </si>
  <si>
    <t>電話番号</t>
    <rPh sb="0" eb="2">
      <t>デンワ</t>
    </rPh>
    <rPh sb="2" eb="4">
      <t>バンゴウ</t>
    </rPh>
    <phoneticPr fontId="3"/>
  </si>
  <si>
    <t>Email</t>
    <phoneticPr fontId="3"/>
  </si>
  <si>
    <r>
      <t>■案件概要（</t>
    </r>
    <r>
      <rPr>
        <b/>
        <u/>
        <sz val="11"/>
        <color rgb="FFFF0000"/>
        <rFont val="游ゴシック"/>
        <family val="3"/>
        <charset val="128"/>
      </rPr>
      <t>※は入力必須項目</t>
    </r>
    <r>
      <rPr>
        <b/>
        <u/>
        <sz val="11"/>
        <color theme="1"/>
        <rFont val="游ゴシック"/>
        <family val="3"/>
        <charset val="128"/>
        <scheme val="minor"/>
      </rPr>
      <t>）</t>
    </r>
    <rPh sb="1" eb="5">
      <t>アンケンガイヨウ</t>
    </rPh>
    <phoneticPr fontId="3"/>
  </si>
  <si>
    <t>申し込み内容</t>
    <rPh sb="0" eb="2">
      <t>コウモク</t>
    </rPh>
    <phoneticPr fontId="3"/>
  </si>
  <si>
    <r>
      <t xml:space="preserve">CP実施企業名 </t>
    </r>
    <r>
      <rPr>
        <b/>
        <sz val="9"/>
        <color rgb="FFEE0000"/>
        <rFont val="游ゴシック"/>
        <family val="3"/>
        <charset val="128"/>
        <scheme val="minor"/>
      </rPr>
      <t>※</t>
    </r>
    <rPh sb="2" eb="6">
      <t>ジッシキギョウ</t>
    </rPh>
    <rPh sb="6" eb="7">
      <t>メイ</t>
    </rPh>
    <phoneticPr fontId="3"/>
  </si>
  <si>
    <r>
      <t xml:space="preserve">実施企業HP </t>
    </r>
    <r>
      <rPr>
        <b/>
        <sz val="9"/>
        <color rgb="FFEE0000"/>
        <rFont val="游ゴシック"/>
        <family val="3"/>
        <charset val="128"/>
        <scheme val="minor"/>
      </rPr>
      <t>※</t>
    </r>
    <rPh sb="0" eb="4">
      <t>ジッシキギョウ</t>
    </rPh>
    <phoneticPr fontId="3"/>
  </si>
  <si>
    <r>
      <t xml:space="preserve">実施企業代表者名
</t>
    </r>
    <r>
      <rPr>
        <b/>
        <sz val="8"/>
        <color rgb="FFEE0000"/>
        <rFont val="游ゴシック"/>
        <family val="3"/>
        <charset val="128"/>
        <scheme val="minor"/>
      </rPr>
      <t>（PayPay利用時入力必須）</t>
    </r>
    <rPh sb="0" eb="8">
      <t>ジッシキギョウダイヒョウシャメイ</t>
    </rPh>
    <rPh sb="16" eb="19">
      <t>リヨウジ</t>
    </rPh>
    <rPh sb="19" eb="23">
      <t>ニュウリョクヒッス</t>
    </rPh>
    <phoneticPr fontId="3"/>
  </si>
  <si>
    <r>
      <t xml:space="preserve">実施企業法人番号
</t>
    </r>
    <r>
      <rPr>
        <b/>
        <sz val="8"/>
        <color rgb="FFEE0000"/>
        <rFont val="游ゴシック"/>
        <family val="3"/>
        <charset val="128"/>
        <scheme val="minor"/>
      </rPr>
      <t>（PayPay利用時入力必須）</t>
    </r>
    <rPh sb="0" eb="4">
      <t>ジッシキギョウ</t>
    </rPh>
    <rPh sb="4" eb="8">
      <t>ホウジンバンゴウ</t>
    </rPh>
    <rPh sb="16" eb="23">
      <t>リヨウジニュウリョクヒッス</t>
    </rPh>
    <phoneticPr fontId="3"/>
  </si>
  <si>
    <t>T-</t>
    <phoneticPr fontId="3"/>
  </si>
  <si>
    <r>
      <t xml:space="preserve">CP名称 </t>
    </r>
    <r>
      <rPr>
        <b/>
        <sz val="9"/>
        <color rgb="FFFF0000"/>
        <rFont val="游ゴシック"/>
        <family val="3"/>
        <charset val="128"/>
        <scheme val="minor"/>
      </rPr>
      <t>※</t>
    </r>
    <rPh sb="2" eb="4">
      <t>メイショウ</t>
    </rPh>
    <phoneticPr fontId="3"/>
  </si>
  <si>
    <r>
      <t xml:space="preserve">CP概要 </t>
    </r>
    <r>
      <rPr>
        <b/>
        <sz val="9"/>
        <color rgb="FFFF0000"/>
        <rFont val="游ゴシック"/>
        <family val="3"/>
        <charset val="128"/>
        <scheme val="minor"/>
      </rPr>
      <t>※</t>
    </r>
    <rPh sb="2" eb="4">
      <t>シサ</t>
    </rPh>
    <phoneticPr fontId="3"/>
  </si>
  <si>
    <r>
      <rPr>
        <b/>
        <sz val="9"/>
        <color rgb="FF000000"/>
        <rFont val="Yu Gothic"/>
        <family val="3"/>
        <charset val="128"/>
      </rPr>
      <t>キャンペーン期間</t>
    </r>
    <r>
      <rPr>
        <b/>
        <sz val="9"/>
        <color rgb="FFFF0000"/>
        <rFont val="Yu Gothic"/>
        <family val="3"/>
        <charset val="128"/>
      </rPr>
      <t>※</t>
    </r>
  </si>
  <si>
    <r>
      <t xml:space="preserve">ギフト配布期間 </t>
    </r>
    <r>
      <rPr>
        <b/>
        <sz val="9"/>
        <color rgb="FFFF0000"/>
        <rFont val="游ゴシック"/>
        <family val="3"/>
        <charset val="128"/>
        <scheme val="minor"/>
      </rPr>
      <t>※</t>
    </r>
    <rPh sb="3" eb="7">
      <t>ハイフキカン</t>
    </rPh>
    <phoneticPr fontId="3"/>
  </si>
  <si>
    <r>
      <rPr>
        <b/>
        <sz val="9"/>
        <color rgb="FF000000"/>
        <rFont val="游ゴシック"/>
        <family val="3"/>
        <charset val="128"/>
      </rPr>
      <t>配布数</t>
    </r>
    <r>
      <rPr>
        <b/>
        <sz val="9"/>
        <color rgb="FFFF0000"/>
        <rFont val="游ゴシック"/>
        <family val="3"/>
        <charset val="128"/>
      </rPr>
      <t>※</t>
    </r>
  </si>
  <si>
    <r>
      <t xml:space="preserve">ギフト配布方法 </t>
    </r>
    <r>
      <rPr>
        <b/>
        <sz val="9"/>
        <color rgb="FFFF0000"/>
        <rFont val="游ゴシック"/>
        <family val="3"/>
        <charset val="128"/>
        <scheme val="minor"/>
      </rPr>
      <t>※</t>
    </r>
    <rPh sb="3" eb="5">
      <t>ハイフ</t>
    </rPh>
    <rPh sb="5" eb="7">
      <t>ホウホウ</t>
    </rPh>
    <phoneticPr fontId="3"/>
  </si>
  <si>
    <r>
      <t xml:space="preserve">クリエイティブの有無  </t>
    </r>
    <r>
      <rPr>
        <b/>
        <sz val="8"/>
        <color rgb="FFFF0000"/>
        <rFont val="游ゴシック"/>
        <family val="3"/>
        <charset val="128"/>
        <scheme val="minor"/>
      </rPr>
      <t>※</t>
    </r>
    <r>
      <rPr>
        <b/>
        <sz val="8"/>
        <color theme="1"/>
        <rFont val="游ゴシック"/>
        <family val="3"/>
        <charset val="128"/>
        <scheme val="minor"/>
      </rPr>
      <t xml:space="preserve">
</t>
    </r>
    <r>
      <rPr>
        <b/>
        <sz val="6"/>
        <color theme="1"/>
        <rFont val="游ゴシック"/>
        <family val="3"/>
        <charset val="128"/>
        <scheme val="minor"/>
      </rPr>
      <t>（施策で使用する告知販促物）</t>
    </r>
    <rPh sb="8" eb="10">
      <t>ウム</t>
    </rPh>
    <rPh sb="15" eb="17">
      <t>シサク</t>
    </rPh>
    <rPh sb="18" eb="20">
      <t>シヨウ</t>
    </rPh>
    <rPh sb="22" eb="24">
      <t>コクチ</t>
    </rPh>
    <rPh sb="24" eb="27">
      <t>ハンソクブツ</t>
    </rPh>
    <phoneticPr fontId="3"/>
  </si>
  <si>
    <r>
      <t xml:space="preserve">露出媒体 </t>
    </r>
    <r>
      <rPr>
        <b/>
        <sz val="9"/>
        <color rgb="FFFF0000"/>
        <rFont val="游ゴシック"/>
        <family val="3"/>
        <charset val="128"/>
        <scheme val="minor"/>
      </rPr>
      <t xml:space="preserve">※
</t>
    </r>
    <r>
      <rPr>
        <b/>
        <sz val="6"/>
        <color theme="1"/>
        <rFont val="游ゴシック"/>
        <family val="3"/>
        <charset val="128"/>
        <scheme val="minor"/>
      </rPr>
      <t>（クリエイティブ有の場合）</t>
    </r>
    <rPh sb="0" eb="2">
      <t>ロシュテゥ</t>
    </rPh>
    <rPh sb="2" eb="4">
      <t>バイタイ</t>
    </rPh>
    <rPh sb="15" eb="16">
      <t xml:space="preserve">アリノ </t>
    </rPh>
    <phoneticPr fontId="3"/>
  </si>
  <si>
    <t>PayPay利用、かつアンケート回答に対する謝礼の場合入力必須項目</t>
    <rPh sb="27" eb="33">
      <t>ニュウリョクヒッスコウモク</t>
    </rPh>
    <phoneticPr fontId="3"/>
  </si>
  <si>
    <t>アンケートの所要時間</t>
    <rPh sb="6" eb="10">
      <t>ショヨウジカン</t>
    </rPh>
    <phoneticPr fontId="3"/>
  </si>
  <si>
    <t>アンケートの設問数</t>
    <rPh sb="6" eb="9">
      <t>セツモンスウ</t>
    </rPh>
    <phoneticPr fontId="3"/>
  </si>
  <si>
    <r>
      <t>■申込商品情報（</t>
    </r>
    <r>
      <rPr>
        <b/>
        <u/>
        <sz val="11"/>
        <color rgb="FFFF0000"/>
        <rFont val="游ゴシック"/>
        <family val="3"/>
        <charset val="128"/>
      </rPr>
      <t>※は入力必須項目</t>
    </r>
    <r>
      <rPr>
        <b/>
        <u/>
        <sz val="11"/>
        <color theme="1"/>
        <rFont val="游ゴシック"/>
        <family val="3"/>
        <charset val="128"/>
        <scheme val="minor"/>
      </rPr>
      <t>）</t>
    </r>
    <rPh sb="1" eb="3">
      <t>モウシコミ</t>
    </rPh>
    <rPh sb="3" eb="5">
      <t>ショウヒン</t>
    </rPh>
    <rPh sb="5" eb="7">
      <t>ジョウホウ</t>
    </rPh>
    <phoneticPr fontId="3"/>
  </si>
  <si>
    <r>
      <t xml:space="preserve">納品期日 </t>
    </r>
    <r>
      <rPr>
        <b/>
        <sz val="9"/>
        <color rgb="FFFF0000"/>
        <rFont val="游ゴシック"/>
        <family val="3"/>
        <charset val="128"/>
        <scheme val="minor"/>
      </rPr>
      <t>※</t>
    </r>
    <rPh sb="0" eb="4">
      <t>ノウヒンキジツ</t>
    </rPh>
    <phoneticPr fontId="3"/>
  </si>
  <si>
    <t xml:space="preserve">支払予定日
（前金対応の場合は必須） </t>
    <rPh sb="0" eb="5">
      <t>シハライ</t>
    </rPh>
    <rPh sb="6" eb="8">
      <t>マエ</t>
    </rPh>
    <rPh sb="8" eb="10">
      <t>タイオウ</t>
    </rPh>
    <rPh sb="11" eb="13">
      <t>バアイ</t>
    </rPh>
    <rPh sb="15" eb="17">
      <t>ヒッス</t>
    </rPh>
    <phoneticPr fontId="2"/>
  </si>
  <si>
    <t>No,</t>
    <phoneticPr fontId="3"/>
  </si>
  <si>
    <t>ブランド名</t>
    <rPh sb="4" eb="5">
      <t>メイ</t>
    </rPh>
    <phoneticPr fontId="3"/>
  </si>
  <si>
    <t>申し込み商品名</t>
    <rPh sb="0" eb="1">
      <t>モウ</t>
    </rPh>
    <rPh sb="2" eb="3">
      <t>コ</t>
    </rPh>
    <rPh sb="4" eb="7">
      <t>ショウヒンメイ</t>
    </rPh>
    <phoneticPr fontId="3"/>
  </si>
  <si>
    <t>単価</t>
    <rPh sb="0" eb="2">
      <t>タンカ</t>
    </rPh>
    <phoneticPr fontId="3"/>
  </si>
  <si>
    <t>数量</t>
    <rPh sb="0" eb="2">
      <t>スウリョウ</t>
    </rPh>
    <phoneticPr fontId="3"/>
  </si>
  <si>
    <t>額面小計</t>
    <rPh sb="0" eb="2">
      <t>ガクメン</t>
    </rPh>
    <rPh sb="2" eb="4">
      <t>ショウケイ</t>
    </rPh>
    <phoneticPr fontId="3"/>
  </si>
  <si>
    <t>発行手数料率</t>
    <rPh sb="0" eb="5">
      <t>ハッコウテスウリョウ</t>
    </rPh>
    <rPh sb="5" eb="6">
      <t>リツ</t>
    </rPh>
    <phoneticPr fontId="3"/>
  </si>
  <si>
    <t>備考</t>
    <rPh sb="0" eb="2">
      <t>ビコウ</t>
    </rPh>
    <phoneticPr fontId="3"/>
  </si>
  <si>
    <t>Amazon</t>
  </si>
  <si>
    <t>手数料</t>
    <rPh sb="0" eb="3">
      <t>テスウリョウ</t>
    </rPh>
    <phoneticPr fontId="3"/>
  </si>
  <si>
    <t>発行手数料　5%</t>
    <rPh sb="0" eb="2">
      <t>ハッコウ</t>
    </rPh>
    <rPh sb="2" eb="5">
      <t>テスウリョウ</t>
    </rPh>
    <phoneticPr fontId="3"/>
  </si>
  <si>
    <t>発行手数料　6%</t>
    <rPh sb="0" eb="2">
      <t>ハッコウ</t>
    </rPh>
    <rPh sb="2" eb="5">
      <t>テスウリョウ</t>
    </rPh>
    <phoneticPr fontId="3"/>
  </si>
  <si>
    <t>発行手数料　15%</t>
    <rPh sb="0" eb="2">
      <t>ハッコウ</t>
    </rPh>
    <rPh sb="2" eb="5">
      <t>テスウリョウ</t>
    </rPh>
    <phoneticPr fontId="3"/>
  </si>
  <si>
    <t>発行手数料　50%</t>
    <rPh sb="0" eb="2">
      <t>ハッコウ</t>
    </rPh>
    <rPh sb="2" eb="5">
      <t>テスウリョウ</t>
    </rPh>
    <phoneticPr fontId="3"/>
  </si>
  <si>
    <t>ギフト金額合計（非課税）</t>
    <rPh sb="3" eb="5">
      <t>キンガク</t>
    </rPh>
    <rPh sb="5" eb="7">
      <t>ゴウケイ</t>
    </rPh>
    <rPh sb="8" eb="11">
      <t>ヒカゼイ</t>
    </rPh>
    <phoneticPr fontId="3"/>
  </si>
  <si>
    <t>ギフト手数料額合計（課税）</t>
    <rPh sb="3" eb="6">
      <t>テスウリョウ</t>
    </rPh>
    <rPh sb="6" eb="7">
      <t>ガク</t>
    </rPh>
    <rPh sb="7" eb="9">
      <t>ゴウケイ</t>
    </rPh>
    <rPh sb="10" eb="12">
      <t>カゼイ</t>
    </rPh>
    <phoneticPr fontId="3"/>
  </si>
  <si>
    <t>少額手数料</t>
    <rPh sb="0" eb="2">
      <t>ショウガク</t>
    </rPh>
    <rPh sb="2" eb="5">
      <t>テスウリョウ</t>
    </rPh>
    <phoneticPr fontId="3"/>
  </si>
  <si>
    <t>最低発注金額差額手数料（100,000円未満）</t>
    <rPh sb="0" eb="4">
      <t>サイテイハッチュウ</t>
    </rPh>
    <rPh sb="4" eb="6">
      <t>キンガク</t>
    </rPh>
    <rPh sb="6" eb="8">
      <t>サガク</t>
    </rPh>
    <rPh sb="8" eb="11">
      <t>テスウリョウ</t>
    </rPh>
    <rPh sb="19" eb="20">
      <t>エン</t>
    </rPh>
    <rPh sb="20" eb="22">
      <t>ミマン</t>
    </rPh>
    <phoneticPr fontId="3"/>
  </si>
  <si>
    <t>オプション１</t>
    <phoneticPr fontId="3"/>
  </si>
  <si>
    <t>デリバリーアシスト（1000件未満）</t>
    <rPh sb="14" eb="15">
      <t>ケン</t>
    </rPh>
    <rPh sb="15" eb="17">
      <t>ミマン</t>
    </rPh>
    <phoneticPr fontId="3"/>
  </si>
  <si>
    <t>デリバリーアシスト（1000件以上1000件ごと）</t>
    <rPh sb="14" eb="17">
      <t>ケンイジョウ</t>
    </rPh>
    <rPh sb="21" eb="22">
      <t>ケン</t>
    </rPh>
    <phoneticPr fontId="3"/>
  </si>
  <si>
    <t>エクスプレスサービス</t>
  </si>
  <si>
    <t>送料　※カードの場合</t>
    <rPh sb="0" eb="2">
      <t>ソウリョウ</t>
    </rPh>
    <rPh sb="8" eb="10">
      <t>バアイ</t>
    </rPh>
    <phoneticPr fontId="3"/>
  </si>
  <si>
    <t>オプション２</t>
    <phoneticPr fontId="3"/>
  </si>
  <si>
    <t>その他</t>
    <rPh sb="2" eb="3">
      <t>タ</t>
    </rPh>
    <phoneticPr fontId="3"/>
  </si>
  <si>
    <t>オプション
（Visaギフトカード）</t>
    <phoneticPr fontId="3"/>
  </si>
  <si>
    <t>カード製造費</t>
    <rPh sb="3" eb="6">
      <t>セイゾウヒ</t>
    </rPh>
    <phoneticPr fontId="3"/>
  </si>
  <si>
    <t>台紙＆封筒</t>
    <rPh sb="0" eb="2">
      <t>ダイシ</t>
    </rPh>
    <rPh sb="3" eb="5">
      <t>フウトウ</t>
    </rPh>
    <phoneticPr fontId="3"/>
  </si>
  <si>
    <t>オプション金額合計（課税）</t>
    <rPh sb="5" eb="7">
      <t>キンガク</t>
    </rPh>
    <rPh sb="7" eb="9">
      <t>ゴウケイ</t>
    </rPh>
    <rPh sb="10" eb="12">
      <t>カゼイ</t>
    </rPh>
    <phoneticPr fontId="3"/>
  </si>
  <si>
    <t>商品代金</t>
    <rPh sb="0" eb="2">
      <t>ショウヒン</t>
    </rPh>
    <rPh sb="2" eb="4">
      <t>ダイキン</t>
    </rPh>
    <phoneticPr fontId="3"/>
  </si>
  <si>
    <t>税額</t>
    <rPh sb="0" eb="2">
      <t>ゼイガク</t>
    </rPh>
    <phoneticPr fontId="3"/>
  </si>
  <si>
    <t>非課税額合計</t>
    <rPh sb="0" eb="4">
      <t>ヒカゼイガク</t>
    </rPh>
    <rPh sb="4" eb="6">
      <t>ゴウケイ</t>
    </rPh>
    <phoneticPr fontId="3"/>
  </si>
  <si>
    <t>ー</t>
    <phoneticPr fontId="3"/>
  </si>
  <si>
    <t>課税額合計</t>
    <rPh sb="0" eb="5">
      <t>カゼイガクゴウケイ</t>
    </rPh>
    <phoneticPr fontId="3"/>
  </si>
  <si>
    <t>総合計</t>
    <rPh sb="0" eb="3">
      <t>ソウゴウケイ</t>
    </rPh>
    <phoneticPr fontId="3"/>
  </si>
  <si>
    <t>お振込先</t>
  </si>
  <si>
    <t>みずほ銀行（銀行コード：0001）</t>
  </si>
  <si>
    <t>本店（支店コード：100）</t>
  </si>
  <si>
    <t>普通預金　5708652</t>
  </si>
  <si>
    <t>口座名義　インコム. ジヤパン (カ</t>
  </si>
  <si>
    <r>
      <rPr>
        <b/>
        <sz val="9"/>
        <color rgb="FF000000"/>
        <rFont val="Yu Gothic"/>
        <family val="3"/>
        <charset val="128"/>
      </rPr>
      <t xml:space="preserve">企業名 </t>
    </r>
    <r>
      <rPr>
        <b/>
        <sz val="9"/>
        <color rgb="FFFF0000"/>
        <rFont val="Yu Gothic"/>
        <family val="3"/>
        <charset val="128"/>
      </rPr>
      <t>※</t>
    </r>
  </si>
  <si>
    <t>インコム・ジャパン株式会社</t>
  </si>
  <si>
    <t>https://incomm.jp/</t>
    <phoneticPr fontId="3"/>
  </si>
  <si>
    <t>163-0641 東京都新宿区西新宿1-25-1　新宿センタービル41階</t>
  </si>
  <si>
    <t>山田　太郎</t>
  </si>
  <si>
    <t>営業部</t>
    <rPh sb="0" eb="3">
      <t>エイギョウブ</t>
    </rPh>
    <phoneticPr fontId="3"/>
  </si>
  <si>
    <t>03-6279-4881</t>
  </si>
  <si>
    <t>tyamada@incomm.com</t>
    <phoneticPr fontId="3"/>
  </si>
  <si>
    <t>ご契約者キャンペーン</t>
    <rPh sb="1" eb="4">
      <t>ケイヤクシャ</t>
    </rPh>
    <phoneticPr fontId="3"/>
  </si>
  <si>
    <t>商品購入＆応募いただくと、抽選でAmazon、Uber、𠮷野家、PRONTで使用できるデジタルコードをプレゼント！</t>
    <rPh sb="0" eb="2">
      <t>ショウヒン</t>
    </rPh>
    <rPh sb="2" eb="4">
      <t>コウニュウ</t>
    </rPh>
    <rPh sb="5" eb="7">
      <t>オウボ</t>
    </rPh>
    <rPh sb="13" eb="15">
      <t>チュウセン</t>
    </rPh>
    <rPh sb="28" eb="32">
      <t>ヨシノヤ</t>
    </rPh>
    <rPh sb="39" eb="41">
      <t>シヨウ</t>
    </rPh>
    <phoneticPr fontId="3"/>
  </si>
  <si>
    <t>メール配布</t>
    <rPh sb="3" eb="5">
      <t>ハイフ</t>
    </rPh>
    <phoneticPr fontId="3"/>
  </si>
  <si>
    <t>後日提出</t>
  </si>
  <si>
    <t>ウェブバナー</t>
    <phoneticPr fontId="3"/>
  </si>
  <si>
    <t>Uber Taxi</t>
  </si>
  <si>
    <t>吉野家</t>
    <rPh sb="0" eb="3">
      <t>ヨシノヤ</t>
    </rPh>
    <phoneticPr fontId="3"/>
  </si>
  <si>
    <t>PRONT</t>
  </si>
  <si>
    <t>※追加をした時、「数式」→「選択範囲から作成」をする</t>
    <rPh sb="1" eb="3">
      <t>ツイカ</t>
    </rPh>
    <rPh sb="6" eb="7">
      <t>トキ</t>
    </rPh>
    <rPh sb="9" eb="11">
      <t>スウシキ</t>
    </rPh>
    <rPh sb="14" eb="16">
      <t>センタク</t>
    </rPh>
    <rPh sb="16" eb="18">
      <t>ハンイ</t>
    </rPh>
    <rPh sb="20" eb="22">
      <t>サクセイ</t>
    </rPh>
    <phoneticPr fontId="3"/>
  </si>
  <si>
    <t>*PayPayは発行金額100万円以上</t>
    <rPh sb="8" eb="10">
      <t>ハッコウ</t>
    </rPh>
    <rPh sb="10" eb="12">
      <t>キンガク</t>
    </rPh>
    <rPh sb="15" eb="17">
      <t>マンエン</t>
    </rPh>
    <rPh sb="17" eb="19">
      <t>イジョウ</t>
    </rPh>
    <phoneticPr fontId="3"/>
  </si>
  <si>
    <t>ブランドを追加しテーブル範囲を広げる</t>
    <rPh sb="5" eb="7">
      <t>ツイカ</t>
    </rPh>
    <rPh sb="12" eb="14">
      <t>ハンイ</t>
    </rPh>
    <rPh sb="15" eb="16">
      <t>ヒロ</t>
    </rPh>
    <phoneticPr fontId="3"/>
  </si>
  <si>
    <t>ディズニープラス</t>
    <phoneticPr fontId="3"/>
  </si>
  <si>
    <t>モスカード</t>
    <phoneticPr fontId="3"/>
  </si>
  <si>
    <t>オイシックス</t>
    <phoneticPr fontId="3"/>
  </si>
  <si>
    <t>Pairs</t>
    <phoneticPr fontId="3"/>
  </si>
  <si>
    <t>GO</t>
    <phoneticPr fontId="3"/>
  </si>
  <si>
    <t>Coke_ON</t>
    <phoneticPr fontId="3"/>
  </si>
  <si>
    <t>QUOカードpay</t>
    <phoneticPr fontId="3"/>
  </si>
  <si>
    <t>タリーズ</t>
    <phoneticPr fontId="3"/>
  </si>
  <si>
    <t>吉野家</t>
    <phoneticPr fontId="3"/>
  </si>
  <si>
    <t>えらべる_グルメ</t>
    <phoneticPr fontId="3"/>
  </si>
  <si>
    <t>Hulu</t>
    <phoneticPr fontId="3"/>
  </si>
  <si>
    <t>すかいらーく</t>
    <phoneticPr fontId="3"/>
  </si>
  <si>
    <t>Roblox_額面固定</t>
    <phoneticPr fontId="3"/>
  </si>
  <si>
    <t>KFC</t>
    <phoneticPr fontId="3"/>
  </si>
  <si>
    <t>サーティワンアイスクリーム</t>
    <phoneticPr fontId="3"/>
  </si>
  <si>
    <t>えらべる</t>
    <phoneticPr fontId="3"/>
  </si>
  <si>
    <t>TikTok</t>
    <phoneticPr fontId="3"/>
  </si>
  <si>
    <t>PRONT</t>
    <phoneticPr fontId="3"/>
  </si>
  <si>
    <t>発行手数料</t>
    <rPh sb="0" eb="2">
      <t>ハッコウ</t>
    </rPh>
    <rPh sb="2" eb="5">
      <t>テスウリョウ</t>
    </rPh>
    <phoneticPr fontId="3"/>
  </si>
  <si>
    <t>本来「0」</t>
    <rPh sb="0" eb="2">
      <t>ホンライ</t>
    </rPh>
    <phoneticPr fontId="3"/>
  </si>
  <si>
    <t>●</t>
    <phoneticPr fontId="3"/>
  </si>
  <si>
    <t>←ココ</t>
    <phoneticPr fontId="3"/>
  </si>
  <si>
    <t>Uber Eats</t>
  </si>
  <si>
    <t>IF(AND(D19="PayPay",N19&lt;1000000),125000,VLOOKUP(D19,手数料率,2,0)*N19)</t>
    <phoneticPr fontId="3"/>
  </si>
  <si>
    <t>えらべる</t>
  </si>
  <si>
    <t>ブランド名が「PayPay」かつ発行金額が100万円未満の時、発行金額＋125000円。それ以外は手数料率を掛ける。</t>
    <rPh sb="4" eb="5">
      <t>メイ</t>
    </rPh>
    <rPh sb="16" eb="18">
      <t>ハッコウ</t>
    </rPh>
    <rPh sb="18" eb="20">
      <t>キンガク</t>
    </rPh>
    <rPh sb="24" eb="26">
      <t>マンエン</t>
    </rPh>
    <rPh sb="26" eb="28">
      <t>ミマン</t>
    </rPh>
    <rPh sb="29" eb="30">
      <t>トキ</t>
    </rPh>
    <rPh sb="31" eb="33">
      <t>ハッコウ</t>
    </rPh>
    <rPh sb="33" eb="35">
      <t>キンガク</t>
    </rPh>
    <rPh sb="42" eb="43">
      <t>エン</t>
    </rPh>
    <rPh sb="46" eb="48">
      <t>イガイ</t>
    </rPh>
    <rPh sb="49" eb="53">
      <t>テスウリョウリツ</t>
    </rPh>
    <rPh sb="54" eb="55">
      <t>カ</t>
    </rPh>
    <phoneticPr fontId="3"/>
  </si>
  <si>
    <t>QUOカードPay</t>
  </si>
  <si>
    <t>Google Play</t>
  </si>
  <si>
    <t>GO</t>
  </si>
  <si>
    <t>Coke_ON</t>
  </si>
  <si>
    <t>すかいらーく</t>
  </si>
  <si>
    <t>タリーズ</t>
  </si>
  <si>
    <t>dポイント</t>
  </si>
  <si>
    <t>KFC</t>
  </si>
  <si>
    <t>Visa_eギフト</t>
  </si>
  <si>
    <t>PayPay</t>
  </si>
  <si>
    <t>Pairs</t>
  </si>
  <si>
    <t>Hulu</t>
  </si>
  <si>
    <t>LINE</t>
  </si>
  <si>
    <t>モスカード</t>
  </si>
  <si>
    <t>500円｜1,000円｜2,000円｜3,000円｜5,000円の中から申請が可能です。</t>
    <phoneticPr fontId="3"/>
  </si>
  <si>
    <t>ムビチケ</t>
  </si>
  <si>
    <t>Mos</t>
  </si>
  <si>
    <t>楽天</t>
    <rPh sb="0" eb="2">
      <t>ラクテン</t>
    </rPh>
    <phoneticPr fontId="3"/>
  </si>
  <si>
    <t>Roblox_額面固定</t>
    <rPh sb="7" eb="9">
      <t>ガクメン</t>
    </rPh>
    <rPh sb="9" eb="11">
      <t>コテイ</t>
    </rPh>
    <phoneticPr fontId="3"/>
  </si>
  <si>
    <t>Roblox_任意額面</t>
    <rPh sb="7" eb="9">
      <t>ニンイ</t>
    </rPh>
    <rPh sb="9" eb="11">
      <t>ガクメン</t>
    </rPh>
    <phoneticPr fontId="3"/>
  </si>
  <si>
    <t>JCB</t>
    <phoneticPr fontId="3"/>
  </si>
  <si>
    <t>Visa_カード型</t>
    <rPh sb="8" eb="9">
      <t>ガタ</t>
    </rPh>
    <phoneticPr fontId="3"/>
  </si>
  <si>
    <t>■WEBイメージ</t>
    <rPh sb="1" eb="4">
      <t>ハッチュウス</t>
    </rPh>
    <phoneticPr fontId="3"/>
  </si>
  <si>
    <t>該当媒体のイメージ画像を貼り付けて提出ください</t>
    <rPh sb="9" eb="11">
      <t>ガゾウ</t>
    </rPh>
    <phoneticPr fontId="3"/>
  </si>
  <si>
    <t>※ギフトの商品画像と商品名称が掲載されたWebページやバナー、アプリ等のデジタル媒体のクリエイティブがある場合</t>
    <rPh sb="34" eb="35">
      <t>トウ</t>
    </rPh>
    <rPh sb="40" eb="42">
      <t>バイタイ</t>
    </rPh>
    <phoneticPr fontId="3"/>
  </si>
  <si>
    <t>■紙媒体イメージ</t>
    <rPh sb="1" eb="4">
      <t>カミバイタイ</t>
    </rPh>
    <phoneticPr fontId="3"/>
  </si>
  <si>
    <t>※ギフトの商品画像と商品名称が掲載されたチラシ・ポスター・ハガキ等の紙媒体のクリエイティブがある場合</t>
    <rPh sb="32" eb="33">
      <t>トウ</t>
    </rPh>
    <rPh sb="34" eb="35">
      <t xml:space="preserve">カミ </t>
    </rPh>
    <rPh sb="35" eb="37">
      <t>バイタイ</t>
    </rPh>
    <phoneticPr fontId="3"/>
  </si>
  <si>
    <t>■配布メールイメージ</t>
    <phoneticPr fontId="3"/>
  </si>
  <si>
    <t>配付予定のメール本文を添付してご提出ください。</t>
    <phoneticPr fontId="3"/>
  </si>
  <si>
    <t>※ギフトの商品画像と商品名称が掲載されたメールやLINEで送付する文面</t>
    <rPh sb="29" eb="31">
      <t>ソウヘゥ</t>
    </rPh>
    <rPh sb="33" eb="35">
      <t>ブンメn</t>
    </rPh>
    <phoneticPr fontId="3"/>
  </si>
  <si>
    <t>件名</t>
    <rPh sb="0" eb="2">
      <t>ケンメイ</t>
    </rPh>
    <phoneticPr fontId="3"/>
  </si>
  <si>
    <t>本文</t>
    <rPh sb="0" eb="2">
      <t>ホンブn</t>
    </rPh>
    <phoneticPr fontId="3"/>
  </si>
  <si>
    <t>料金体系</t>
    <rPh sb="0" eb="2">
      <t>リョウキン</t>
    </rPh>
    <rPh sb="2" eb="4">
      <t>タイケイ</t>
    </rPh>
    <phoneticPr fontId="12"/>
  </si>
  <si>
    <t>料金体系</t>
    <rPh sb="0" eb="4">
      <t>リョウキンタイケイ</t>
    </rPh>
    <phoneticPr fontId="12"/>
  </si>
  <si>
    <t>金額項目</t>
    <rPh sb="0" eb="4">
      <t>キンガクコウモク</t>
    </rPh>
    <phoneticPr fontId="12"/>
  </si>
  <si>
    <t>費用</t>
    <rPh sb="0" eb="2">
      <t>ヒヨウ</t>
    </rPh>
    <phoneticPr fontId="12"/>
  </si>
  <si>
    <t>税区分</t>
    <rPh sb="0" eb="3">
      <t>ゼイクブン</t>
    </rPh>
    <phoneticPr fontId="12"/>
  </si>
  <si>
    <t>備考</t>
    <rPh sb="0" eb="2">
      <t>ビコウ</t>
    </rPh>
    <phoneticPr fontId="12"/>
  </si>
  <si>
    <t>基本料金</t>
    <rPh sb="0" eb="4">
      <t>キホンリョウキン</t>
    </rPh>
    <phoneticPr fontId="12"/>
  </si>
  <si>
    <t>額面金額</t>
    <rPh sb="0" eb="4">
      <t>ガクメンキンガク</t>
    </rPh>
    <phoneticPr fontId="12"/>
  </si>
  <si>
    <t>10円～</t>
    <rPh sb="2" eb="3">
      <t>エン</t>
    </rPh>
    <phoneticPr fontId="12"/>
  </si>
  <si>
    <t>非課税</t>
    <rPh sb="0" eb="3">
      <t>ヒカゼイ</t>
    </rPh>
    <phoneticPr fontId="12"/>
  </si>
  <si>
    <t>各商品で購入いただける額面金額が異なるのでご注意ください。
また、最低発注金額がございます。なお、非課税となります。</t>
    <rPh sb="0" eb="3">
      <t>カクショウヒン</t>
    </rPh>
    <rPh sb="4" eb="6">
      <t>コウニュウ</t>
    </rPh>
    <rPh sb="11" eb="15">
      <t>ガクメンキンガク</t>
    </rPh>
    <rPh sb="16" eb="17">
      <t>コト</t>
    </rPh>
    <rPh sb="22" eb="24">
      <t>チュウイ</t>
    </rPh>
    <rPh sb="33" eb="35">
      <t>サイテイ</t>
    </rPh>
    <rPh sb="35" eb="37">
      <t>ハッチュウ</t>
    </rPh>
    <rPh sb="37" eb="39">
      <t>キンガク</t>
    </rPh>
    <rPh sb="49" eb="52">
      <t>ヒカゼイ</t>
    </rPh>
    <phoneticPr fontId="12"/>
  </si>
  <si>
    <t>発行手数料</t>
    <rPh sb="0" eb="5">
      <t>ハッコウテスウリョウ</t>
    </rPh>
    <phoneticPr fontId="12"/>
  </si>
  <si>
    <t>額面金額の0～50%</t>
    <rPh sb="0" eb="4">
      <t>ガクメンキンガク</t>
    </rPh>
    <phoneticPr fontId="12"/>
  </si>
  <si>
    <t>課税</t>
    <rPh sb="0" eb="2">
      <t>カゼイ</t>
    </rPh>
    <phoneticPr fontId="12"/>
  </si>
  <si>
    <t>お問い合わせフォームからお問い合わせください。</t>
    <rPh sb="0" eb="23">
      <t>トア</t>
    </rPh>
    <phoneticPr fontId="12"/>
  </si>
  <si>
    <t>オプション料金</t>
    <rPh sb="5" eb="7">
      <t>リョウキン</t>
    </rPh>
    <phoneticPr fontId="12"/>
  </si>
  <si>
    <t>見積書・請求書・領収証発行料</t>
    <rPh sb="0" eb="2">
      <t>ミツモリ</t>
    </rPh>
    <rPh sb="2" eb="3">
      <t>ショ</t>
    </rPh>
    <rPh sb="4" eb="7">
      <t>セイキュウショ</t>
    </rPh>
    <rPh sb="8" eb="11">
      <t>リョウシュウショウ</t>
    </rPh>
    <rPh sb="11" eb="13">
      <t>ハッコウ</t>
    </rPh>
    <rPh sb="13" eb="14">
      <t>リョウ</t>
    </rPh>
    <phoneticPr fontId="12"/>
  </si>
  <si>
    <t>０円</t>
    <rPh sb="1" eb="2">
      <t>エン</t>
    </rPh>
    <phoneticPr fontId="12"/>
  </si>
  <si>
    <t>ー</t>
    <phoneticPr fontId="12"/>
  </si>
  <si>
    <t>ご希望の場合、当社指定の見積書・請求書・領収証を発行差し上げます。
なお1取引様、1種類までとさせていただきますが、部署・店舗ごとに必要な場合はお知らせください。</t>
    <rPh sb="1" eb="3">
      <t>キボウ</t>
    </rPh>
    <rPh sb="4" eb="6">
      <t>バアイ</t>
    </rPh>
    <rPh sb="7" eb="9">
      <t>トウシャ</t>
    </rPh>
    <rPh sb="9" eb="11">
      <t>シテイ</t>
    </rPh>
    <rPh sb="12" eb="15">
      <t>ミツモリショ</t>
    </rPh>
    <rPh sb="16" eb="19">
      <t>セイキュウショ</t>
    </rPh>
    <rPh sb="20" eb="23">
      <t>リョウシュウショウ</t>
    </rPh>
    <rPh sb="24" eb="26">
      <t>ハッコウ</t>
    </rPh>
    <rPh sb="26" eb="27">
      <t>サ</t>
    </rPh>
    <rPh sb="28" eb="29">
      <t>ア</t>
    </rPh>
    <rPh sb="37" eb="40">
      <t>トリヒキサマ</t>
    </rPh>
    <rPh sb="42" eb="44">
      <t>シュルイ</t>
    </rPh>
    <rPh sb="58" eb="60">
      <t>ブショ</t>
    </rPh>
    <rPh sb="61" eb="63">
      <t>テンポ</t>
    </rPh>
    <rPh sb="66" eb="68">
      <t>ヒツヨウ</t>
    </rPh>
    <rPh sb="69" eb="71">
      <t>バアイ</t>
    </rPh>
    <rPh sb="73" eb="74">
      <t>シ</t>
    </rPh>
    <phoneticPr fontId="12"/>
  </si>
  <si>
    <t>デザイン確認料</t>
    <rPh sb="4" eb="6">
      <t>カクニン</t>
    </rPh>
    <rPh sb="6" eb="7">
      <t>リョウ</t>
    </rPh>
    <phoneticPr fontId="12"/>
  </si>
  <si>
    <t>制作物やロゴの掲載確認を発行会社と行います。
なお制作物のサポートは行っておりません。</t>
    <rPh sb="0" eb="3">
      <t>セイサクブツ</t>
    </rPh>
    <rPh sb="7" eb="11">
      <t>ケイサイカクニン</t>
    </rPh>
    <rPh sb="12" eb="16">
      <t>ハッコウカイシャ</t>
    </rPh>
    <rPh sb="17" eb="18">
      <t>オコナ</t>
    </rPh>
    <rPh sb="25" eb="28">
      <t>セイサクブツ</t>
    </rPh>
    <rPh sb="34" eb="35">
      <t>オコナ</t>
    </rPh>
    <phoneticPr fontId="12"/>
  </si>
  <si>
    <t>システム利用料</t>
    <rPh sb="4" eb="7">
      <t>リヨウリョウ</t>
    </rPh>
    <phoneticPr fontId="12"/>
  </si>
  <si>
    <t>API接続なくギフトコードをお申込みいただけます。
API接続をご希望のお客様は別途お問い合わせください。</t>
    <rPh sb="3" eb="5">
      <t>セツゾク</t>
    </rPh>
    <rPh sb="15" eb="17">
      <t>モウシコ</t>
    </rPh>
    <rPh sb="29" eb="31">
      <t>セツゾク</t>
    </rPh>
    <rPh sb="33" eb="35">
      <t>キボウ</t>
    </rPh>
    <rPh sb="37" eb="39">
      <t>キャクサマ</t>
    </rPh>
    <rPh sb="40" eb="42">
      <t>ベット</t>
    </rPh>
    <rPh sb="43" eb="44">
      <t>ト</t>
    </rPh>
    <rPh sb="45" eb="46">
      <t>ア</t>
    </rPh>
    <phoneticPr fontId="12"/>
  </si>
  <si>
    <t>サンプル　PINコード納品リスト送付料</t>
    <rPh sb="11" eb="13">
      <t>ノウヒン</t>
    </rPh>
    <rPh sb="16" eb="18">
      <t>ソウフ</t>
    </rPh>
    <rPh sb="18" eb="19">
      <t>リョウ</t>
    </rPh>
    <phoneticPr fontId="12"/>
  </si>
  <si>
    <t>事前にPINコードの納品イメージを確認したい方にはサンプルフォーマットがDLできます。</t>
    <rPh sb="0" eb="2">
      <t>ジゼン</t>
    </rPh>
    <rPh sb="10" eb="12">
      <t>ノウヒン</t>
    </rPh>
    <rPh sb="17" eb="19">
      <t>カクニン</t>
    </rPh>
    <rPh sb="22" eb="23">
      <t>カタ</t>
    </rPh>
    <phoneticPr fontId="12"/>
  </si>
  <si>
    <t>ミニマムオーダー・チャージ</t>
    <phoneticPr fontId="12"/>
  </si>
  <si>
    <t>30,000円</t>
    <rPh sb="6" eb="7">
      <t>エン</t>
    </rPh>
    <phoneticPr fontId="12"/>
  </si>
  <si>
    <t>額面金額合計が100,000円未満の場合は30,000円が別途発生いたします。</t>
    <rPh sb="0" eb="2">
      <t>ガクメン</t>
    </rPh>
    <rPh sb="2" eb="4">
      <t>キンガク</t>
    </rPh>
    <rPh sb="4" eb="6">
      <t>ゴウケイ</t>
    </rPh>
    <rPh sb="14" eb="15">
      <t>エン</t>
    </rPh>
    <rPh sb="15" eb="17">
      <t>ミマン</t>
    </rPh>
    <rPh sb="18" eb="20">
      <t>バアイ</t>
    </rPh>
    <rPh sb="27" eb="28">
      <t>エン</t>
    </rPh>
    <rPh sb="29" eb="31">
      <t>ベット</t>
    </rPh>
    <rPh sb="31" eb="33">
      <t>ハッセイ</t>
    </rPh>
    <phoneticPr fontId="12"/>
  </si>
  <si>
    <t>デリバリーアシスト基本料金</t>
    <rPh sb="9" eb="13">
      <t>キホンリョウキン</t>
    </rPh>
    <phoneticPr fontId="3"/>
  </si>
  <si>
    <t>30,000円～</t>
    <rPh sb="6" eb="7">
      <t>エン</t>
    </rPh>
    <phoneticPr fontId="3"/>
  </si>
  <si>
    <r>
      <t xml:space="preserve">当社にてギフトコード送付代行いたします。(件数不問｜再送対応も可能)
※1,000件以降は追加ごとに＋10,000円となります。
</t>
    </r>
    <r>
      <rPr>
        <sz val="10"/>
        <color rgb="FFFF0000"/>
        <rFont val="Meiryo UI"/>
        <family val="3"/>
        <charset val="128"/>
      </rPr>
      <t>※その他のご要望についてはご相談ください。</t>
    </r>
    <rPh sb="0" eb="2">
      <t>トウシャ</t>
    </rPh>
    <rPh sb="10" eb="12">
      <t>ソウフ</t>
    </rPh>
    <rPh sb="12" eb="14">
      <t>ダイコウ</t>
    </rPh>
    <rPh sb="21" eb="23">
      <t>ケンスウ</t>
    </rPh>
    <rPh sb="23" eb="25">
      <t>フモン</t>
    </rPh>
    <rPh sb="26" eb="28">
      <t>サイソウ</t>
    </rPh>
    <rPh sb="28" eb="30">
      <t>タイオウ</t>
    </rPh>
    <rPh sb="31" eb="33">
      <t>カノウ</t>
    </rPh>
    <rPh sb="68" eb="69">
      <t>タ</t>
    </rPh>
    <rPh sb="71" eb="73">
      <t>ヨウボウ</t>
    </rPh>
    <rPh sb="79" eb="81">
      <t>ソウダン</t>
    </rPh>
    <phoneticPr fontId="3"/>
  </si>
  <si>
    <t>納期変更料【エクスプレスサービス】</t>
    <rPh sb="0" eb="5">
      <t>ノウキヘンコウリョウ</t>
    </rPh>
    <phoneticPr fontId="12"/>
  </si>
  <si>
    <t>50,000円</t>
    <rPh sb="6" eb="7">
      <t>エン</t>
    </rPh>
    <phoneticPr fontId="12"/>
  </si>
  <si>
    <r>
      <t xml:space="preserve">基本的には毎週月曜日に入金確認をし、同週木曜日にご納品となります。
このスケジュール以外での納品日をご希望のお客様には別途納期変更料を頂戴します。
</t>
    </r>
    <r>
      <rPr>
        <b/>
        <u/>
        <sz val="11"/>
        <color theme="1"/>
        <rFont val="Meiryo UI"/>
        <family val="3"/>
        <charset val="128"/>
      </rPr>
      <t>■エクスプレスサービスでできること</t>
    </r>
    <r>
      <rPr>
        <sz val="11"/>
        <color theme="1"/>
        <rFont val="Meiryo UI"/>
        <family val="3"/>
        <charset val="128"/>
      </rPr>
      <t xml:space="preserve">
①月曜日～金曜日の入金確認（</t>
    </r>
    <r>
      <rPr>
        <sz val="11"/>
        <color rgb="FFFF0000"/>
        <rFont val="Meiryo UI"/>
        <family val="3"/>
        <charset val="128"/>
      </rPr>
      <t>※1</t>
    </r>
    <r>
      <rPr>
        <sz val="11"/>
        <color theme="1"/>
        <rFont val="Meiryo UI"/>
        <family val="3"/>
        <charset val="128"/>
      </rPr>
      <t>）（</t>
    </r>
    <r>
      <rPr>
        <sz val="11"/>
        <color rgb="FFFF0000"/>
        <rFont val="Meiryo UI"/>
        <family val="3"/>
        <charset val="128"/>
      </rPr>
      <t>※2</t>
    </r>
    <r>
      <rPr>
        <sz val="11"/>
        <color theme="1"/>
        <rFont val="Meiryo UI"/>
        <family val="3"/>
        <charset val="128"/>
      </rPr>
      <t>）（</t>
    </r>
    <r>
      <rPr>
        <sz val="11"/>
        <color rgb="FFFF0000"/>
        <rFont val="Meiryo UI"/>
        <family val="3"/>
        <charset val="128"/>
      </rPr>
      <t>※3</t>
    </r>
    <r>
      <rPr>
        <sz val="11"/>
        <color theme="1"/>
        <rFont val="Meiryo UI"/>
        <family val="3"/>
        <charset val="128"/>
      </rPr>
      <t>）
②入金確認後、翌営業日にギフトコードを納品（</t>
    </r>
    <r>
      <rPr>
        <sz val="11"/>
        <color rgb="FFFF0000"/>
        <rFont val="Meiryo UI"/>
        <family val="3"/>
        <charset val="128"/>
      </rPr>
      <t>※4</t>
    </r>
    <r>
      <rPr>
        <sz val="11"/>
        <color theme="1"/>
        <rFont val="Meiryo UI"/>
        <family val="3"/>
        <charset val="128"/>
      </rPr>
      <t xml:space="preserve">）
</t>
    </r>
    <r>
      <rPr>
        <sz val="8"/>
        <color rgb="FFFF0000"/>
        <rFont val="Meiryo UI"/>
        <family val="3"/>
        <charset val="128"/>
      </rPr>
      <t xml:space="preserve">※1：15時までに当社へ入金完了のご連絡が必須となります。
※2：入金完了のご連絡が15時以降となった場合は、翌日の入金確認となりますのでご留意ください。
※3：入金完了のご連絡がない場合は、通常の入金確認日での対応となりますのでご留意ください。
※4：納品の時間指定については、できる限りご要望に則するよう努めますが、お約束はできかねますのでご了承ください。
</t>
    </r>
    <r>
      <rPr>
        <sz val="11"/>
        <color theme="1"/>
        <rFont val="Meiryo UI"/>
        <family val="3"/>
        <charset val="128"/>
      </rPr>
      <t xml:space="preserve">
</t>
    </r>
    <r>
      <rPr>
        <b/>
        <u/>
        <sz val="11"/>
        <color theme="1"/>
        <rFont val="Meiryo UI"/>
        <family val="3"/>
        <charset val="128"/>
      </rPr>
      <t xml:space="preserve">■エクスプレスサービスでできないこと
</t>
    </r>
    <r>
      <rPr>
        <sz val="11"/>
        <color theme="1"/>
        <rFont val="Meiryo UI"/>
        <family val="3"/>
        <charset val="128"/>
      </rPr>
      <t>① 15時以降の入金確認
② 入金確認後、当日中にギフトコードを納品
③ 審査(ギフトコードの利用/クリエイティブの利用)の短縮
④ 土・日・祝日での入金確認およびギフトコードの納品</t>
    </r>
    <rPh sb="0" eb="2">
      <t>キホン</t>
    </rPh>
    <rPh sb="2" eb="3">
      <t>テキ</t>
    </rPh>
    <rPh sb="5" eb="7">
      <t>マイシュウ</t>
    </rPh>
    <rPh sb="7" eb="10">
      <t>ゲツヨウビ</t>
    </rPh>
    <rPh sb="11" eb="13">
      <t>ニュウキン</t>
    </rPh>
    <rPh sb="13" eb="15">
      <t>カクニン</t>
    </rPh>
    <rPh sb="18" eb="20">
      <t>ドウシュウ</t>
    </rPh>
    <rPh sb="20" eb="23">
      <t>モクヨウビ</t>
    </rPh>
    <rPh sb="25" eb="27">
      <t>ノウヒン</t>
    </rPh>
    <rPh sb="42" eb="44">
      <t>イガイ</t>
    </rPh>
    <rPh sb="46" eb="49">
      <t>ノウヒンビ</t>
    </rPh>
    <rPh sb="51" eb="53">
      <t>キボウ</t>
    </rPh>
    <rPh sb="55" eb="57">
      <t>キャクサマ</t>
    </rPh>
    <rPh sb="59" eb="61">
      <t>ベット</t>
    </rPh>
    <rPh sb="61" eb="66">
      <t>ノウキヘンコウリョウ</t>
    </rPh>
    <rPh sb="67" eb="69">
      <t>チョウダイ</t>
    </rPh>
    <phoneticPr fontId="12"/>
  </si>
  <si>
    <t>■品番リスト</t>
    <rPh sb="1" eb="3">
      <t>ヒンバン</t>
    </rPh>
    <phoneticPr fontId="3"/>
  </si>
  <si>
    <t>ブランド</t>
    <phoneticPr fontId="3"/>
  </si>
  <si>
    <t>品名</t>
    <rPh sb="0" eb="2">
      <t>ヒンメイ</t>
    </rPh>
    <phoneticPr fontId="3"/>
  </si>
  <si>
    <t>税区分</t>
    <rPh sb="0" eb="3">
      <t>ゼイクブン</t>
    </rPh>
    <phoneticPr fontId="3"/>
  </si>
  <si>
    <t>課税率</t>
    <rPh sb="0" eb="2">
      <t>カゼイ</t>
    </rPh>
    <rPh sb="2" eb="3">
      <t>リツ</t>
    </rPh>
    <phoneticPr fontId="3"/>
  </si>
  <si>
    <t>Amazon</t>
    <phoneticPr fontId="3"/>
  </si>
  <si>
    <t>Amazonギフトカード番号</t>
    <rPh sb="12" eb="14">
      <t>バンゴウ</t>
    </rPh>
    <phoneticPr fontId="3"/>
  </si>
  <si>
    <t>非課税</t>
    <rPh sb="0" eb="3">
      <t>ヒカゼイ</t>
    </rPh>
    <phoneticPr fontId="3"/>
  </si>
  <si>
    <t>1円～30,000円の価格レンジから1円単位で申請が可能です。
※最低購入金額は「50円以上～」となります。</t>
    <rPh sb="1" eb="2">
      <t>エン</t>
    </rPh>
    <rPh sb="9" eb="10">
      <t>エン</t>
    </rPh>
    <rPh sb="11" eb="13">
      <t>カカク</t>
    </rPh>
    <rPh sb="19" eb="22">
      <t>エンタンイ</t>
    </rPh>
    <rPh sb="23" eb="25">
      <t>シンセイ</t>
    </rPh>
    <rPh sb="26" eb="28">
      <t>カノウ</t>
    </rPh>
    <rPh sb="33" eb="35">
      <t>サイテイ</t>
    </rPh>
    <rPh sb="35" eb="37">
      <t>コウニュウ</t>
    </rPh>
    <rPh sb="37" eb="39">
      <t>キンガク</t>
    </rPh>
    <rPh sb="43" eb="44">
      <t>エン</t>
    </rPh>
    <rPh sb="44" eb="46">
      <t>イジョウ</t>
    </rPh>
    <phoneticPr fontId="3"/>
  </si>
  <si>
    <t>Uber Eats</t>
    <phoneticPr fontId="3"/>
  </si>
  <si>
    <t>Uber Eatsギフトカード</t>
    <phoneticPr fontId="3"/>
  </si>
  <si>
    <t>100円～50,000円の価格レンジから1円単位で申請が可能です。</t>
    <rPh sb="3" eb="4">
      <t>エン</t>
    </rPh>
    <rPh sb="11" eb="12">
      <t>エン</t>
    </rPh>
    <rPh sb="13" eb="15">
      <t>カカク</t>
    </rPh>
    <rPh sb="21" eb="24">
      <t>エンタンイ</t>
    </rPh>
    <rPh sb="25" eb="27">
      <t>シンセイ</t>
    </rPh>
    <rPh sb="28" eb="30">
      <t>カノウ</t>
    </rPh>
    <phoneticPr fontId="3"/>
  </si>
  <si>
    <t>Uber Taxi ギフトカード</t>
  </si>
  <si>
    <t>えらべるギフトチケット　グルメタイプ　デジタルギフトコード</t>
    <phoneticPr fontId="3"/>
  </si>
  <si>
    <t>500円｜1,000円の中から申請が可能です。</t>
    <phoneticPr fontId="3"/>
  </si>
  <si>
    <t>えらべるギフトチケット　</t>
    <phoneticPr fontId="3"/>
  </si>
  <si>
    <t>500円｜1,000円｜2,000円｜3,000円｜5,000円の中から申請が可能です。</t>
    <rPh sb="3" eb="4">
      <t>エン</t>
    </rPh>
    <rPh sb="10" eb="11">
      <t>エン</t>
    </rPh>
    <rPh sb="17" eb="18">
      <t>エン</t>
    </rPh>
    <rPh sb="24" eb="25">
      <t>エン</t>
    </rPh>
    <rPh sb="31" eb="32">
      <t>エン</t>
    </rPh>
    <rPh sb="33" eb="34">
      <t>ナカ</t>
    </rPh>
    <rPh sb="36" eb="38">
      <t>シンセイ</t>
    </rPh>
    <rPh sb="39" eb="41">
      <t>カノウ</t>
    </rPh>
    <phoneticPr fontId="3"/>
  </si>
  <si>
    <t>QUOカードPay</t>
    <phoneticPr fontId="3"/>
  </si>
  <si>
    <t>500円｜1,000円｜2,000円の中から申請が可能です。</t>
    <rPh sb="3" eb="4">
      <t>エン</t>
    </rPh>
    <rPh sb="10" eb="11">
      <t>エン</t>
    </rPh>
    <rPh sb="17" eb="18">
      <t>エン</t>
    </rPh>
    <rPh sb="19" eb="20">
      <t>ナカ</t>
    </rPh>
    <rPh sb="22" eb="24">
      <t>シンセイ</t>
    </rPh>
    <rPh sb="25" eb="27">
      <t>カノウ</t>
    </rPh>
    <phoneticPr fontId="3"/>
  </si>
  <si>
    <t>Google Play</t>
    <phoneticPr fontId="3"/>
  </si>
  <si>
    <t>Google play ギフトコード</t>
    <phoneticPr fontId="3"/>
  </si>
  <si>
    <t>GOチケット</t>
    <phoneticPr fontId="3"/>
  </si>
  <si>
    <t>500円｜1,000円｜3,000円の中から申請が可能です。</t>
    <rPh sb="3" eb="4">
      <t>エン</t>
    </rPh>
    <rPh sb="10" eb="11">
      <t>エン</t>
    </rPh>
    <rPh sb="17" eb="18">
      <t>エン</t>
    </rPh>
    <rPh sb="19" eb="20">
      <t>ナカ</t>
    </rPh>
    <rPh sb="22" eb="24">
      <t>シンセイ</t>
    </rPh>
    <rPh sb="25" eb="27">
      <t>カノウ</t>
    </rPh>
    <phoneticPr fontId="3"/>
  </si>
  <si>
    <t>Coke ON ドリンクチケット</t>
    <phoneticPr fontId="3"/>
  </si>
  <si>
    <t>220円｜650円｜1,300円の中から申請が可能です。</t>
    <phoneticPr fontId="3"/>
  </si>
  <si>
    <t>すかいらーくご優待券</t>
    <rPh sb="7" eb="10">
      <t>ユウタイケン</t>
    </rPh>
    <phoneticPr fontId="3"/>
  </si>
  <si>
    <t>タリーズデジタルギフト</t>
    <phoneticPr fontId="3"/>
  </si>
  <si>
    <t>dポイント</t>
    <phoneticPr fontId="3"/>
  </si>
  <si>
    <t>dポイントギフト</t>
    <phoneticPr fontId="3"/>
  </si>
  <si>
    <t>・1ポイント〜999,999ポイントのレンジから1ポイント単位で申請が可能です。</t>
    <rPh sb="29" eb="31">
      <t>タンイ</t>
    </rPh>
    <rPh sb="32" eb="34">
      <t>シンセイ</t>
    </rPh>
    <rPh sb="35" eb="37">
      <t>カノウ</t>
    </rPh>
    <phoneticPr fontId="3"/>
  </si>
  <si>
    <t>デジタルKFCカード</t>
    <phoneticPr fontId="3"/>
  </si>
  <si>
    <t>Visa_eギフト</t>
    <phoneticPr fontId="3"/>
  </si>
  <si>
    <t>Visa eギフト</t>
    <phoneticPr fontId="3"/>
  </si>
  <si>
    <t>500円～100,000円の価格レンジから1円単位で申請が可能です。</t>
    <rPh sb="3" eb="4">
      <t>エン</t>
    </rPh>
    <rPh sb="12" eb="13">
      <t>エン</t>
    </rPh>
    <rPh sb="14" eb="16">
      <t>カカク</t>
    </rPh>
    <rPh sb="22" eb="23">
      <t>エン</t>
    </rPh>
    <rPh sb="23" eb="25">
      <t>タンイ</t>
    </rPh>
    <rPh sb="26" eb="28">
      <t>シンセイ</t>
    </rPh>
    <rPh sb="29" eb="31">
      <t>カノウ</t>
    </rPh>
    <phoneticPr fontId="3"/>
  </si>
  <si>
    <t>バニラVisaカード</t>
    <phoneticPr fontId="3"/>
  </si>
  <si>
    <t>3000円～100,000円の価格レンジから1円単位で申請が可能です。</t>
    <rPh sb="4" eb="5">
      <t>エン</t>
    </rPh>
    <rPh sb="13" eb="14">
      <t>エン</t>
    </rPh>
    <rPh sb="15" eb="17">
      <t>カカク</t>
    </rPh>
    <rPh sb="23" eb="24">
      <t>エン</t>
    </rPh>
    <rPh sb="24" eb="26">
      <t>タンイ</t>
    </rPh>
    <rPh sb="27" eb="29">
      <t>シンセイ</t>
    </rPh>
    <rPh sb="30" eb="32">
      <t>カノウ</t>
    </rPh>
    <phoneticPr fontId="3"/>
  </si>
  <si>
    <t>プロントマネーデジタルギフト</t>
    <phoneticPr fontId="3"/>
  </si>
  <si>
    <t>PayPay</t>
    <phoneticPr fontId="3"/>
  </si>
  <si>
    <t>PayPayポイントコード</t>
    <phoneticPr fontId="3"/>
  </si>
  <si>
    <t>・1円～999,999円の価格レンジから1円単位で申請が可能です。
・発行金額に応じて手数料が発生いたします。</t>
    <rPh sb="2" eb="3">
      <t>エン</t>
    </rPh>
    <rPh sb="11" eb="12">
      <t>エン</t>
    </rPh>
    <rPh sb="13" eb="15">
      <t>カカク</t>
    </rPh>
    <rPh sb="21" eb="24">
      <t>エンタンイ</t>
    </rPh>
    <rPh sb="25" eb="27">
      <t>シンセイ</t>
    </rPh>
    <rPh sb="28" eb="30">
      <t>カノウ</t>
    </rPh>
    <rPh sb="35" eb="37">
      <t>ハッコウ</t>
    </rPh>
    <rPh sb="37" eb="39">
      <t>キンガク</t>
    </rPh>
    <rPh sb="40" eb="41">
      <t>オウ</t>
    </rPh>
    <rPh sb="43" eb="46">
      <t>テスウリョウ</t>
    </rPh>
    <rPh sb="47" eb="49">
      <t>ハッセイ</t>
    </rPh>
    <phoneticPr fontId="3"/>
  </si>
  <si>
    <t>Pairsデジタルコード※男性用</t>
    <phoneticPr fontId="3"/>
  </si>
  <si>
    <t>4,000円｜12,000円｜20,000円の中から申請が可能です。</t>
    <phoneticPr fontId="3"/>
  </si>
  <si>
    <t>Huluチケット</t>
  </si>
  <si>
    <t>1,026円｜3,078円｜6,156円の中から申請が可能です。</t>
    <rPh sb="5" eb="6">
      <t>エン</t>
    </rPh>
    <rPh sb="12" eb="13">
      <t>エン</t>
    </rPh>
    <rPh sb="19" eb="20">
      <t>エン</t>
    </rPh>
    <rPh sb="21" eb="22">
      <t>ナカ</t>
    </rPh>
    <rPh sb="24" eb="26">
      <t>シンセイ</t>
    </rPh>
    <rPh sb="27" eb="29">
      <t>カノウ</t>
    </rPh>
    <phoneticPr fontId="3"/>
  </si>
  <si>
    <t>モスカード　ギフトコード</t>
    <phoneticPr fontId="3"/>
  </si>
  <si>
    <t>500円｜1,000円｜2,000円｜3,000円｜5,000円の中から申請が可能です。</t>
    <rPh sb="24" eb="25">
      <t>エン</t>
    </rPh>
    <phoneticPr fontId="3"/>
  </si>
  <si>
    <t>ムビチケ　映画GIFT</t>
    <rPh sb="5" eb="7">
      <t>エイガ</t>
    </rPh>
    <phoneticPr fontId="3"/>
  </si>
  <si>
    <t>吉野家デジタルギフト</t>
    <phoneticPr fontId="3"/>
  </si>
  <si>
    <t>楽天ポイントギフトコード</t>
    <rPh sb="0" eb="2">
      <t>ラクテン</t>
    </rPh>
    <phoneticPr fontId="3"/>
  </si>
  <si>
    <t>10ポイントから最大10,000,000ポイントのレンジから1ポイント単位で申請が可能です。</t>
    <rPh sb="8" eb="10">
      <t>サイダイ</t>
    </rPh>
    <rPh sb="35" eb="37">
      <t>タンイ</t>
    </rPh>
    <rPh sb="38" eb="40">
      <t>シンセイ</t>
    </rPh>
    <rPh sb="41" eb="43">
      <t>カノウ</t>
    </rPh>
    <phoneticPr fontId="3"/>
  </si>
  <si>
    <t>Roblox ギフトカード</t>
    <phoneticPr fontId="3"/>
  </si>
  <si>
    <t>1,500円｜3,000円｜5,000円｜10,000円の中から申請が可能です。</t>
    <phoneticPr fontId="3"/>
  </si>
  <si>
    <t>Roblox ギフトカード</t>
  </si>
  <si>
    <t>1,000円～50,000円の価格レンジから1円単位で申請が可能です。</t>
  </si>
  <si>
    <t>hp</t>
    <phoneticPr fontId="3"/>
  </si>
  <si>
    <t>myHPcloud</t>
    <phoneticPr fontId="3"/>
  </si>
  <si>
    <t>5,900円(50GB)｜9,900円(100GB)｜19,800円(200GB)｜39,900円(1TB)の中から申請が可能です。</t>
    <phoneticPr fontId="3"/>
  </si>
  <si>
    <t>SONY</t>
    <phoneticPr fontId="3"/>
  </si>
  <si>
    <t>プレイステーション　ストア チケット</t>
    <phoneticPr fontId="3"/>
  </si>
  <si>
    <t>1,100円｜3,000円｜5,000円｜10,000円｜15,000円の中から申請が可能です。</t>
    <rPh sb="27" eb="28">
      <t>エン</t>
    </rPh>
    <phoneticPr fontId="3"/>
  </si>
  <si>
    <r>
      <rPr>
        <b/>
        <sz val="14"/>
        <color theme="1"/>
        <rFont val="Meiryo UI"/>
        <family val="3"/>
        <charset val="128"/>
      </rPr>
      <t>1．Kiigo for B2B利用規約/プライバシーポリシー</t>
    </r>
    <r>
      <rPr>
        <sz val="11"/>
        <color theme="1"/>
        <rFont val="Meiryo UI"/>
        <family val="3"/>
        <charset val="128"/>
      </rPr>
      <t xml:space="preserve">
必ず以下の利用規約（以下「本利用規約」といいます。）およびプライバシーポリシーをご確認の上、
同意される場合のみ、申込みをいただけますようお願い申し上げます。</t>
    </r>
    <phoneticPr fontId="3"/>
  </si>
  <si>
    <r>
      <rPr>
        <b/>
        <sz val="14"/>
        <color theme="1"/>
        <rFont val="Meiryo UI"/>
        <family val="3"/>
        <charset val="128"/>
      </rPr>
      <t>4．規約に違反した場合</t>
    </r>
    <r>
      <rPr>
        <sz val="11"/>
        <color theme="1"/>
        <rFont val="Meiryo UI"/>
        <family val="3"/>
        <charset val="128"/>
      </rPr>
      <t xml:space="preserve">
貴社が本利用規約又は本ガイドラインに違反した場合、当社は貴社の承諾を必要とせず当社の判断で、納品したPINの無効化処理を行い、貴社と当社間の契約を解除することができるものと共に、当社は貴社に対して損害賠償を請求することができます。
貴社は当社から当該違反に対する通知を受け取った場合は速やかに且つ真摯に対応するものとします。</t>
    </r>
    <phoneticPr fontId="3"/>
  </si>
  <si>
    <r>
      <t>詳細は本利用規約(</t>
    </r>
    <r>
      <rPr>
        <sz val="11"/>
        <color rgb="FF0070C0"/>
        <rFont val="Meiryo UI"/>
        <family val="3"/>
        <charset val="128"/>
      </rPr>
      <t>https://kiigob2b.com/kiyaku</t>
    </r>
    <r>
      <rPr>
        <sz val="11"/>
        <rFont val="Meiryo UI"/>
        <family val="3"/>
        <charset val="128"/>
      </rPr>
      <t>)をご参照ください。</t>
    </r>
    <phoneticPr fontId="3"/>
  </si>
  <si>
    <r>
      <t>(Kiigo for B2B利用規約：</t>
    </r>
    <r>
      <rPr>
        <sz val="11"/>
        <color theme="8" tint="-0.249977111117893"/>
        <rFont val="Meiryo UI"/>
        <family val="3"/>
        <charset val="128"/>
      </rPr>
      <t>https://kiigob2b.com/kiyaku</t>
    </r>
    <r>
      <rPr>
        <sz val="11"/>
        <rFont val="Meiryo UI"/>
        <family val="3"/>
        <charset val="128"/>
      </rPr>
      <t>)</t>
    </r>
    <phoneticPr fontId="3"/>
  </si>
  <si>
    <r>
      <t>(プライバシーポリシー：</t>
    </r>
    <r>
      <rPr>
        <sz val="11"/>
        <color theme="8" tint="-0.249977111117893"/>
        <rFont val="Meiryo UI"/>
        <family val="3"/>
        <charset val="128"/>
      </rPr>
      <t>https://incomm.jp/privacypolicy/</t>
    </r>
    <r>
      <rPr>
        <sz val="11"/>
        <rFont val="Meiryo UI"/>
        <family val="3"/>
        <charset val="128"/>
      </rPr>
      <t>)</t>
    </r>
    <phoneticPr fontId="3"/>
  </si>
  <si>
    <t>以上</t>
    <rPh sb="0" eb="2">
      <t>イジョウ</t>
    </rPh>
    <phoneticPr fontId="3"/>
  </si>
  <si>
    <t>200円～50,000円の価格レンジから1円単位で申請が可能です。</t>
    <rPh sb="3" eb="4">
      <t>エン</t>
    </rPh>
    <rPh sb="11" eb="12">
      <t>エン</t>
    </rPh>
    <rPh sb="13" eb="15">
      <t>カカク</t>
    </rPh>
    <rPh sb="21" eb="22">
      <t>エン</t>
    </rPh>
    <rPh sb="22" eb="24">
      <t>タンイ</t>
    </rPh>
    <rPh sb="25" eb="27">
      <t>シンセイ</t>
    </rPh>
    <rPh sb="28" eb="30">
      <t>カノウ</t>
    </rPh>
    <phoneticPr fontId="3"/>
  </si>
  <si>
    <t>西松屋</t>
    <rPh sb="0" eb="3">
      <t>ニシマテゥ</t>
    </rPh>
    <phoneticPr fontId="3"/>
  </si>
  <si>
    <t>西松屋チェーン デジタルギフト</t>
    <phoneticPr fontId="3"/>
  </si>
  <si>
    <t>500円｜1,000円｜2,000円｜3,000円｜5,000円｜10,000円の中から申請が可能です。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</si>
</sst>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游ゴシック"/>
      <family val="2"/>
      <charset val="128"/>
      <scheme val="minor"/>
    </font>
    <font>
      <sz val="11"/>
      <color theme="1"/>
      <name val="游ゴシック"/>
      <family val="2"/>
      <charset val="128"/>
      <scheme val="minor"/>
    </font>
    <font>
      <sz val="11"/>
      <color theme="1"/>
      <name val="Meiryo UI"/>
      <family val="3"/>
      <charset val="128"/>
    </font>
    <font>
      <sz val="6"/>
      <name val="游ゴシック"/>
      <family val="2"/>
      <charset val="128"/>
      <scheme val="minor"/>
    </font>
    <font>
      <b/>
      <sz val="11"/>
      <color theme="1"/>
      <name val="游ゴシック"/>
      <family val="3"/>
      <charset val="128"/>
      <scheme val="minor"/>
    </font>
    <font>
      <b/>
      <sz val="16"/>
      <color theme="1"/>
      <name val="Meiryo UI"/>
      <family val="3"/>
      <charset val="128"/>
    </font>
    <font>
      <b/>
      <sz val="14"/>
      <color theme="1"/>
      <name val="Meiryo UI"/>
      <family val="3"/>
      <charset val="128"/>
    </font>
    <font>
      <b/>
      <u/>
      <sz val="14"/>
      <color theme="1"/>
      <name val="游ゴシック"/>
      <family val="3"/>
      <charset val="128"/>
      <scheme val="minor"/>
    </font>
    <font>
      <sz val="9"/>
      <color theme="1"/>
      <name val="游ゴシック"/>
      <family val="2"/>
      <charset val="128"/>
      <scheme val="minor"/>
    </font>
    <font>
      <b/>
      <sz val="9"/>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6"/>
      <name val="游ゴシック"/>
      <family val="3"/>
      <charset val="128"/>
      <scheme val="minor"/>
    </font>
    <font>
      <b/>
      <sz val="11"/>
      <color theme="1"/>
      <name val="Meiryo UI"/>
      <family val="3"/>
      <charset val="128"/>
    </font>
    <font>
      <b/>
      <u/>
      <sz val="11"/>
      <color theme="1"/>
      <name val="Meiryo UI"/>
      <family val="3"/>
      <charset val="128"/>
    </font>
    <font>
      <sz val="11"/>
      <color rgb="FFFF0000"/>
      <name val="Meiryo UI"/>
      <family val="3"/>
      <charset val="128"/>
    </font>
    <font>
      <sz val="8"/>
      <color rgb="FFFF0000"/>
      <name val="Meiryo UI"/>
      <family val="3"/>
      <charset val="128"/>
    </font>
    <font>
      <b/>
      <sz val="16"/>
      <color theme="0"/>
      <name val="Meiryo UI"/>
      <family val="3"/>
      <charset val="128"/>
    </font>
    <font>
      <sz val="10"/>
      <color rgb="FFFF0000"/>
      <name val="Meiryo UI"/>
      <family val="3"/>
      <charset val="128"/>
    </font>
    <font>
      <u/>
      <sz val="11"/>
      <color theme="10"/>
      <name val="游ゴシック"/>
      <family val="2"/>
      <charset val="128"/>
      <scheme val="minor"/>
    </font>
    <font>
      <b/>
      <sz val="9"/>
      <color rgb="FFFF0000"/>
      <name val="游ゴシック"/>
      <family val="3"/>
      <charset val="128"/>
      <scheme val="minor"/>
    </font>
    <font>
      <sz val="9"/>
      <name val="游ゴシック"/>
      <family val="3"/>
      <charset val="128"/>
      <scheme val="minor"/>
    </font>
    <font>
      <b/>
      <u/>
      <sz val="11"/>
      <color theme="1"/>
      <name val="游ゴシック"/>
      <family val="3"/>
      <charset val="128"/>
      <scheme val="minor"/>
    </font>
    <font>
      <b/>
      <u/>
      <sz val="11"/>
      <color rgb="FFFF0000"/>
      <name val="游ゴシック"/>
      <family val="3"/>
      <charset val="128"/>
    </font>
    <font>
      <b/>
      <sz val="6"/>
      <color theme="1"/>
      <name val="游ゴシック"/>
      <family val="3"/>
      <charset val="128"/>
      <scheme val="minor"/>
    </font>
    <font>
      <b/>
      <u/>
      <sz val="9"/>
      <color theme="1"/>
      <name val="游ゴシック"/>
      <family val="3"/>
      <charset val="128"/>
      <scheme val="minor"/>
    </font>
    <font>
      <sz val="8"/>
      <color theme="1"/>
      <name val="游ゴシック"/>
      <family val="2"/>
      <charset val="128"/>
      <scheme val="minor"/>
    </font>
    <font>
      <sz val="6"/>
      <color theme="1"/>
      <name val="游ゴシック"/>
      <family val="2"/>
      <charset val="128"/>
      <scheme val="minor"/>
    </font>
    <font>
      <b/>
      <u/>
      <sz val="11"/>
      <color rgb="FF000000"/>
      <name val="游ゴシック"/>
      <family val="3"/>
      <charset val="128"/>
      <scheme val="minor"/>
    </font>
    <font>
      <b/>
      <sz val="8"/>
      <color theme="1"/>
      <name val="游ゴシック"/>
      <family val="3"/>
      <charset val="128"/>
      <scheme val="minor"/>
    </font>
    <font>
      <b/>
      <sz val="8"/>
      <color rgb="FFFF0000"/>
      <name val="游ゴシック"/>
      <family val="3"/>
      <charset val="128"/>
      <scheme val="minor"/>
    </font>
    <font>
      <b/>
      <sz val="9"/>
      <color rgb="FFFF0000"/>
      <name val="游ゴシック"/>
      <family val="3"/>
      <charset val="128"/>
    </font>
    <font>
      <sz val="11"/>
      <color rgb="FF000000"/>
      <name val="游ゴシック"/>
      <family val="3"/>
      <charset val="128"/>
      <scheme val="minor"/>
    </font>
    <font>
      <b/>
      <sz val="9"/>
      <color theme="1"/>
      <name val="Yu Gothic"/>
      <family val="3"/>
      <charset val="128"/>
    </font>
    <font>
      <b/>
      <sz val="9"/>
      <color rgb="FF000000"/>
      <name val="Yu Gothic"/>
      <family val="3"/>
      <charset val="128"/>
    </font>
    <font>
      <b/>
      <sz val="9"/>
      <color rgb="FFFF0000"/>
      <name val="Yu Gothic"/>
      <family val="3"/>
      <charset val="128"/>
    </font>
    <font>
      <b/>
      <sz val="9"/>
      <color rgb="FF000000"/>
      <name val="游ゴシック"/>
      <family val="3"/>
      <charset val="128"/>
    </font>
    <font>
      <b/>
      <sz val="9"/>
      <color theme="1"/>
      <name val="游ゴシック"/>
      <family val="3"/>
      <charset val="128"/>
    </font>
    <font>
      <b/>
      <sz val="9"/>
      <color rgb="FFEE0000"/>
      <name val="游ゴシック"/>
      <family val="3"/>
      <charset val="128"/>
      <scheme val="minor"/>
    </font>
    <font>
      <b/>
      <sz val="8"/>
      <color rgb="FFEE0000"/>
      <name val="游ゴシック"/>
      <family val="3"/>
      <charset val="128"/>
      <scheme val="minor"/>
    </font>
    <font>
      <b/>
      <sz val="11"/>
      <color theme="1"/>
      <name val="游ゴシック"/>
      <family val="2"/>
      <charset val="128"/>
      <scheme val="minor"/>
    </font>
    <font>
      <sz val="9"/>
      <color rgb="FF000000"/>
      <name val="游ゴシック"/>
      <family val="3"/>
      <charset val="128"/>
      <scheme val="minor"/>
    </font>
    <font>
      <sz val="11"/>
      <name val="游ゴシック"/>
      <family val="3"/>
      <charset val="128"/>
      <scheme val="minor"/>
    </font>
    <font>
      <sz val="11"/>
      <name val="Meiryo UI"/>
      <family val="3"/>
      <charset val="128"/>
    </font>
    <font>
      <sz val="11"/>
      <color rgb="FF0070C0"/>
      <name val="Meiryo UI"/>
      <family val="3"/>
      <charset val="128"/>
    </font>
    <font>
      <sz val="11"/>
      <color theme="8" tint="-0.249977111117893"/>
      <name val="Meiryo UI"/>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70">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medium">
        <color rgb="FF000000"/>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9" fillId="0" borderId="0" applyNumberFormat="0" applyFill="0" applyBorder="0" applyAlignment="0" applyProtection="0">
      <alignment vertical="center"/>
    </xf>
    <xf numFmtId="9" fontId="1" fillId="0" borderId="0" applyFont="0" applyFill="0" applyBorder="0" applyAlignment="0" applyProtection="0">
      <alignment vertical="center"/>
    </xf>
  </cellStyleXfs>
  <cellXfs count="323">
    <xf numFmtId="0" fontId="0" fillId="0" borderId="0" xfId="0">
      <alignment vertical="center"/>
    </xf>
    <xf numFmtId="0" fontId="7" fillId="0" borderId="0" xfId="0" applyFont="1">
      <alignment vertical="center"/>
    </xf>
    <xf numFmtId="0" fontId="0" fillId="0" borderId="6" xfId="0" applyBorder="1">
      <alignment vertical="center"/>
    </xf>
    <xf numFmtId="0" fontId="0" fillId="0" borderId="0" xfId="0" applyAlignment="1">
      <alignment horizontal="center" vertical="center"/>
    </xf>
    <xf numFmtId="0" fontId="0" fillId="0" borderId="20" xfId="0" applyBorder="1" applyAlignment="1">
      <alignment horizontal="center" vertical="center"/>
    </xf>
    <xf numFmtId="3" fontId="0" fillId="0" borderId="0" xfId="0" applyNumberFormat="1">
      <alignment vertical="center"/>
    </xf>
    <xf numFmtId="0" fontId="2" fillId="0" borderId="0" xfId="0" applyFont="1">
      <alignment vertical="center"/>
    </xf>
    <xf numFmtId="0" fontId="2" fillId="0" borderId="0" xfId="0" applyFont="1" applyAlignment="1">
      <alignment horizontal="centerContinuous" vertical="center"/>
    </xf>
    <xf numFmtId="0" fontId="0" fillId="0" borderId="6" xfId="0"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vertical="center" wrapText="1"/>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vertical="center" wrapText="1"/>
    </xf>
    <xf numFmtId="0" fontId="2" fillId="0" borderId="4" xfId="0" applyFont="1" applyBorder="1" applyAlignment="1">
      <alignment horizontal="center" vertical="center"/>
    </xf>
    <xf numFmtId="0" fontId="2" fillId="0" borderId="7" xfId="0" applyFont="1" applyBorder="1" applyAlignment="1">
      <alignment vertical="center" wrapText="1"/>
    </xf>
    <xf numFmtId="9" fontId="2" fillId="0" borderId="11" xfId="0" applyNumberFormat="1" applyFont="1" applyBorder="1" applyAlignment="1">
      <alignment horizontal="center" vertical="center" wrapText="1"/>
    </xf>
    <xf numFmtId="0" fontId="13" fillId="5" borderId="1"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2" xfId="0" applyFont="1" applyFill="1" applyBorder="1" applyAlignment="1">
      <alignment horizontal="center" vertical="center"/>
    </xf>
    <xf numFmtId="0" fontId="0" fillId="0" borderId="37" xfId="0" applyBorder="1">
      <alignment vertical="center"/>
    </xf>
    <xf numFmtId="10" fontId="0" fillId="0" borderId="6" xfId="0" applyNumberFormat="1" applyBorder="1">
      <alignment vertical="center"/>
    </xf>
    <xf numFmtId="38" fontId="0" fillId="0" borderId="0" xfId="1" applyFont="1">
      <alignment vertical="center"/>
    </xf>
    <xf numFmtId="38" fontId="0" fillId="0" borderId="0" xfId="0" applyNumberFormat="1">
      <alignment vertical="center"/>
    </xf>
    <xf numFmtId="0" fontId="0" fillId="6" borderId="0" xfId="0" applyFill="1">
      <alignment vertical="center"/>
    </xf>
    <xf numFmtId="0" fontId="2" fillId="0" borderId="12" xfId="0" applyFont="1" applyBorder="1">
      <alignment vertical="center"/>
    </xf>
    <xf numFmtId="0" fontId="2" fillId="0" borderId="8" xfId="0" applyFont="1" applyBorder="1" applyAlignment="1">
      <alignment horizontal="center" vertical="center"/>
    </xf>
    <xf numFmtId="0" fontId="2" fillId="0" borderId="37" xfId="0" applyFont="1" applyBorder="1" applyAlignment="1">
      <alignment vertical="center" wrapText="1"/>
    </xf>
    <xf numFmtId="0" fontId="10" fillId="0" borderId="0" xfId="0" applyFont="1">
      <alignment vertical="center"/>
    </xf>
    <xf numFmtId="0" fontId="22" fillId="0" borderId="0" xfId="0" applyFont="1">
      <alignment vertical="center"/>
    </xf>
    <xf numFmtId="0" fontId="11" fillId="0" borderId="0" xfId="0" applyFont="1">
      <alignment vertical="center"/>
    </xf>
    <xf numFmtId="0" fontId="20" fillId="0" borderId="0" xfId="0" applyFont="1">
      <alignment vertical="center"/>
    </xf>
    <xf numFmtId="0" fontId="28" fillId="0" borderId="0" xfId="0" applyFont="1">
      <alignment vertical="center"/>
    </xf>
    <xf numFmtId="0" fontId="0" fillId="0" borderId="6" xfId="0" applyBorder="1" applyAlignment="1">
      <alignment vertical="center" wrapText="1"/>
    </xf>
    <xf numFmtId="0" fontId="32" fillId="0" borderId="0" xfId="0" applyFont="1" applyAlignment="1">
      <alignment horizontal="center" vertical="center"/>
    </xf>
    <xf numFmtId="0" fontId="4" fillId="2" borderId="6" xfId="0" applyFont="1" applyFill="1" applyBorder="1" applyAlignment="1">
      <alignment horizontal="center" vertical="center"/>
    </xf>
    <xf numFmtId="2" fontId="0" fillId="0" borderId="0" xfId="0" applyNumberFormat="1">
      <alignment vertical="center"/>
    </xf>
    <xf numFmtId="0" fontId="0" fillId="0" borderId="6" xfId="0" applyBorder="1" applyAlignment="1">
      <alignment horizontal="left" vertical="center"/>
    </xf>
    <xf numFmtId="0" fontId="10" fillId="8" borderId="40" xfId="0" applyFont="1" applyFill="1" applyBorder="1" applyProtection="1">
      <alignment vertical="center"/>
      <protection locked="0" hidden="1"/>
      <extLst>
        <ext xmlns:xfpb="http://schemas.microsoft.com/office/spreadsheetml/2022/featurepropertybag" uri="{C7286773-470A-42A8-94C5-96B5CB345126}">
          <xfpb:xfComplement i="0"/>
        </ext>
      </extLst>
    </xf>
    <xf numFmtId="0" fontId="10" fillId="0" borderId="11" xfId="0" applyFont="1" applyBorder="1" applyAlignment="1" applyProtection="1">
      <alignment horizontal="center" vertical="center"/>
      <protection locked="0" hidden="1"/>
    </xf>
    <xf numFmtId="0" fontId="0" fillId="0" borderId="6" xfId="0" applyBorder="1" applyAlignment="1" applyProtection="1">
      <alignment horizontal="center" vertical="center" shrinkToFit="1"/>
      <protection locked="0" hidden="1"/>
    </xf>
    <xf numFmtId="0" fontId="0" fillId="0" borderId="6" xfId="0" applyBorder="1" applyAlignment="1" applyProtection="1">
      <alignment vertical="center" wrapText="1"/>
      <protection locked="0" hidden="1"/>
    </xf>
    <xf numFmtId="38" fontId="0" fillId="0" borderId="6" xfId="1" applyFont="1" applyFill="1" applyBorder="1" applyAlignment="1" applyProtection="1">
      <alignment horizontal="right" vertical="center"/>
      <protection locked="0" hidden="1"/>
    </xf>
    <xf numFmtId="0" fontId="0" fillId="0" borderId="11" xfId="0" applyBorder="1" applyAlignment="1" applyProtection="1">
      <alignment horizontal="center" vertical="center" shrinkToFit="1"/>
      <protection locked="0" hidden="1"/>
    </xf>
    <xf numFmtId="38" fontId="0" fillId="0" borderId="11" xfId="1" applyFont="1" applyFill="1" applyBorder="1" applyAlignment="1" applyProtection="1">
      <alignment horizontal="right" vertical="center"/>
      <protection locked="0" hidden="1"/>
    </xf>
    <xf numFmtId="38" fontId="0" fillId="0" borderId="18" xfId="1" applyFont="1" applyFill="1" applyBorder="1" applyAlignment="1" applyProtection="1">
      <alignment horizontal="right" vertical="center"/>
      <protection locked="0" hidden="1"/>
    </xf>
    <xf numFmtId="38" fontId="0" fillId="0" borderId="4" xfId="1" applyFont="1" applyFill="1" applyBorder="1" applyAlignment="1" applyProtection="1">
      <alignment horizontal="right" vertical="center"/>
      <protection locked="0" hidden="1"/>
    </xf>
    <xf numFmtId="38" fontId="0" fillId="0" borderId="61" xfId="1" applyFont="1" applyFill="1" applyBorder="1" applyAlignment="1" applyProtection="1">
      <alignment horizontal="right" vertical="center"/>
      <protection locked="0" hidden="1"/>
    </xf>
    <xf numFmtId="38" fontId="0" fillId="0" borderId="14" xfId="1" applyFont="1" applyFill="1" applyBorder="1" applyAlignment="1" applyProtection="1">
      <alignment horizontal="right" vertical="center"/>
      <protection locked="0" hidden="1"/>
    </xf>
    <xf numFmtId="0" fontId="0" fillId="0" borderId="0" xfId="0" applyProtection="1">
      <alignment vertical="center"/>
      <protection hidden="1"/>
    </xf>
    <xf numFmtId="0" fontId="7" fillId="0" borderId="0" xfId="0" applyFont="1" applyProtection="1">
      <alignment vertical="center"/>
      <protection hidden="1"/>
    </xf>
    <xf numFmtId="0" fontId="10" fillId="0" borderId="0" xfId="0" applyFont="1" applyProtection="1">
      <alignment vertical="center"/>
      <protection hidden="1"/>
    </xf>
    <xf numFmtId="0" fontId="10" fillId="0" borderId="0" xfId="0" applyFont="1" applyAlignment="1" applyProtection="1">
      <alignment horizontal="center" vertical="center"/>
      <protection hidden="1"/>
    </xf>
    <xf numFmtId="0" fontId="9" fillId="3" borderId="48" xfId="0" applyFont="1" applyFill="1" applyBorder="1" applyAlignment="1" applyProtection="1">
      <alignment horizontal="center" vertical="center"/>
      <protection hidden="1"/>
    </xf>
    <xf numFmtId="0" fontId="10" fillId="8" borderId="40" xfId="0" applyFont="1" applyFill="1" applyBorder="1" applyProtection="1">
      <alignment vertical="center"/>
      <protection hidden="1"/>
      <extLst>
        <ext xmlns:xfpb="http://schemas.microsoft.com/office/spreadsheetml/2022/featurepropertybag" uri="{C7286773-470A-42A8-94C5-96B5CB345126}">
          <xfpb:xfComplement i="0"/>
        </ext>
      </extLst>
    </xf>
    <xf numFmtId="0" fontId="9" fillId="0" borderId="0" xfId="0" applyFont="1" applyProtection="1">
      <alignment vertical="center"/>
      <protection hidden="1"/>
    </xf>
    <xf numFmtId="0" fontId="21" fillId="0" borderId="0" xfId="0" applyFont="1" applyProtection="1">
      <alignment vertical="center"/>
      <protection hidden="1"/>
    </xf>
    <xf numFmtId="0" fontId="22" fillId="0" borderId="0" xfId="0" applyFont="1" applyProtection="1">
      <alignment vertical="center"/>
      <protection hidden="1"/>
    </xf>
    <xf numFmtId="11" fontId="9" fillId="3" borderId="18" xfId="0" applyNumberFormat="1" applyFont="1" applyFill="1" applyBorder="1" applyAlignment="1" applyProtection="1">
      <alignment horizontal="center" vertical="center" wrapText="1"/>
      <protection hidden="1"/>
    </xf>
    <xf numFmtId="0" fontId="9" fillId="3" borderId="6" xfId="0" applyFont="1" applyFill="1" applyBorder="1" applyAlignment="1" applyProtection="1">
      <alignment horizontal="center" vertical="center" wrapText="1"/>
      <protection hidden="1"/>
    </xf>
    <xf numFmtId="0" fontId="9" fillId="3" borderId="11" xfId="0" applyFont="1" applyFill="1" applyBorder="1" applyAlignment="1" applyProtection="1">
      <alignment horizontal="center" vertical="center" wrapText="1"/>
      <protection hidden="1"/>
    </xf>
    <xf numFmtId="0" fontId="9" fillId="3" borderId="11" xfId="0" applyFont="1" applyFill="1" applyBorder="1" applyAlignment="1" applyProtection="1">
      <alignment horizontal="center" vertical="center"/>
      <protection hidden="1"/>
    </xf>
    <xf numFmtId="0" fontId="9" fillId="0" borderId="0" xfId="0" applyFont="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10" fillId="0" borderId="0" xfId="0" applyFont="1" applyAlignment="1" applyProtection="1">
      <alignment horizontal="left" vertical="center"/>
      <protection hidden="1"/>
    </xf>
    <xf numFmtId="0" fontId="10" fillId="0" borderId="0" xfId="0" applyFont="1" applyAlignment="1" applyProtection="1">
      <alignment horizontal="right" vertical="center"/>
      <protection hidden="1"/>
    </xf>
    <xf numFmtId="0" fontId="4" fillId="0" borderId="0" xfId="0" applyFont="1" applyProtection="1">
      <alignment vertical="center"/>
      <protection hidden="1"/>
    </xf>
    <xf numFmtId="0" fontId="4" fillId="0" borderId="0" xfId="0" applyFont="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0" fontId="0" fillId="0" borderId="0" xfId="0" applyAlignment="1" applyProtection="1">
      <alignment vertical="center" wrapText="1"/>
      <protection hidden="1"/>
    </xf>
    <xf numFmtId="0" fontId="10" fillId="0" borderId="11" xfId="0" applyFont="1" applyBorder="1" applyAlignment="1" applyProtection="1">
      <alignment horizontal="center" vertical="center"/>
      <protection hidden="1"/>
    </xf>
    <xf numFmtId="0" fontId="9" fillId="0" borderId="0" xfId="0" applyFont="1" applyAlignment="1" applyProtection="1">
      <alignment horizontal="left" vertical="center"/>
      <protection hidden="1"/>
    </xf>
    <xf numFmtId="0" fontId="10" fillId="0" borderId="0" xfId="0" applyFont="1" applyAlignment="1" applyProtection="1">
      <alignment horizontal="center" vertical="center" wrapText="1"/>
      <protection hidden="1"/>
    </xf>
    <xf numFmtId="0" fontId="9" fillId="0" borderId="0" xfId="0" applyFont="1" applyAlignment="1" applyProtection="1">
      <alignment horizontal="left" vertical="center" wrapText="1"/>
      <protection hidden="1"/>
    </xf>
    <xf numFmtId="0" fontId="25" fillId="0" borderId="0" xfId="0" applyFont="1" applyProtection="1">
      <alignment vertical="center"/>
      <protection hidden="1"/>
    </xf>
    <xf numFmtId="0" fontId="0" fillId="0" borderId="0" xfId="0" applyAlignment="1" applyProtection="1">
      <alignment horizontal="left" vertical="center"/>
      <protection hidden="1"/>
    </xf>
    <xf numFmtId="0" fontId="11" fillId="0" borderId="0" xfId="0" applyFont="1" applyAlignment="1" applyProtection="1">
      <alignment horizontal="center" vertical="center"/>
      <protection hidden="1"/>
    </xf>
    <xf numFmtId="0" fontId="4" fillId="3" borderId="17" xfId="0" applyFont="1" applyFill="1" applyBorder="1" applyAlignment="1" applyProtection="1">
      <alignment horizontal="center" vertical="center"/>
      <protection hidden="1"/>
    </xf>
    <xf numFmtId="0" fontId="4" fillId="3" borderId="18" xfId="0" applyFont="1" applyFill="1" applyBorder="1" applyAlignment="1" applyProtection="1">
      <alignment horizontal="center" vertical="center"/>
      <protection hidden="1"/>
    </xf>
    <xf numFmtId="0" fontId="9" fillId="3" borderId="26" xfId="0" applyFont="1" applyFill="1" applyBorder="1" applyAlignment="1" applyProtection="1">
      <alignment horizontal="center" vertical="center"/>
      <protection hidden="1"/>
    </xf>
    <xf numFmtId="0" fontId="4" fillId="3" borderId="41" xfId="0" applyFont="1" applyFill="1" applyBorder="1" applyAlignment="1" applyProtection="1">
      <alignment horizontal="center" vertical="center"/>
      <protection hidden="1"/>
    </xf>
    <xf numFmtId="0" fontId="0" fillId="3" borderId="5" xfId="0" applyFill="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6" xfId="0" applyBorder="1" applyAlignment="1" applyProtection="1">
      <alignment vertical="center" wrapText="1"/>
      <protection hidden="1"/>
    </xf>
    <xf numFmtId="38" fontId="0" fillId="0" borderId="6" xfId="1" applyFont="1" applyFill="1" applyBorder="1" applyAlignment="1" applyProtection="1">
      <alignment horizontal="right" vertical="center"/>
      <protection hidden="1"/>
    </xf>
    <xf numFmtId="9" fontId="26" fillId="0" borderId="23" xfId="3" applyFont="1" applyBorder="1" applyAlignment="1" applyProtection="1">
      <alignment vertical="center" wrapText="1"/>
      <protection hidden="1"/>
    </xf>
    <xf numFmtId="0" fontId="0" fillId="0" borderId="6" xfId="0" applyBorder="1" applyAlignment="1" applyProtection="1">
      <alignment horizontal="center" vertical="center" shrinkToFit="1"/>
      <protection hidden="1"/>
    </xf>
    <xf numFmtId="0" fontId="0" fillId="3" borderId="10" xfId="0" applyFill="1" applyBorder="1" applyAlignment="1" applyProtection="1">
      <alignment horizontal="center" vertical="center"/>
      <protection hidden="1"/>
    </xf>
    <xf numFmtId="0" fontId="0" fillId="0" borderId="11" xfId="0" applyBorder="1" applyAlignment="1" applyProtection="1">
      <alignment horizontal="center" vertical="center" shrinkToFit="1"/>
      <protection hidden="1"/>
    </xf>
    <xf numFmtId="38" fontId="0" fillId="0" borderId="11" xfId="1" applyFont="1" applyFill="1" applyBorder="1" applyAlignment="1" applyProtection="1">
      <alignment horizontal="right" vertical="center"/>
      <protection hidden="1"/>
    </xf>
    <xf numFmtId="9" fontId="26" fillId="0" borderId="46" xfId="3" applyFont="1" applyBorder="1" applyAlignment="1" applyProtection="1">
      <alignment vertical="center" wrapText="1"/>
      <protection hidden="1"/>
    </xf>
    <xf numFmtId="0" fontId="0" fillId="0" borderId="66" xfId="0" applyBorder="1" applyAlignment="1" applyProtection="1">
      <alignment horizontal="center" vertical="center" shrinkToFit="1"/>
      <protection hidden="1"/>
    </xf>
    <xf numFmtId="38" fontId="0" fillId="0" borderId="66" xfId="1" applyFont="1" applyFill="1" applyBorder="1" applyAlignment="1" applyProtection="1">
      <alignment horizontal="right" vertical="center"/>
      <protection hidden="1"/>
    </xf>
    <xf numFmtId="38" fontId="0" fillId="0" borderId="67" xfId="1" applyFont="1" applyFill="1" applyBorder="1" applyAlignment="1" applyProtection="1">
      <alignment horizontal="right" vertical="center"/>
      <protection hidden="1"/>
    </xf>
    <xf numFmtId="0" fontId="26" fillId="0" borderId="0" xfId="0" applyFont="1" applyAlignment="1" applyProtection="1">
      <alignment vertical="center" wrapText="1"/>
      <protection hidden="1"/>
    </xf>
    <xf numFmtId="0" fontId="0" fillId="0" borderId="8" xfId="0" applyBorder="1" applyAlignment="1" applyProtection="1">
      <alignment horizontal="center" vertical="center" shrinkToFit="1"/>
      <protection hidden="1"/>
    </xf>
    <xf numFmtId="38" fontId="0" fillId="0" borderId="8" xfId="1" applyFont="1" applyFill="1" applyBorder="1" applyAlignment="1" applyProtection="1">
      <alignment horizontal="right" vertical="center"/>
      <protection hidden="1"/>
    </xf>
    <xf numFmtId="38" fontId="0" fillId="0" borderId="37" xfId="1" applyFont="1" applyFill="1" applyBorder="1" applyAlignment="1" applyProtection="1">
      <alignment horizontal="right" vertical="center"/>
      <protection hidden="1"/>
    </xf>
    <xf numFmtId="38" fontId="0" fillId="0" borderId="12" xfId="1" applyFont="1" applyFill="1" applyBorder="1" applyAlignment="1" applyProtection="1">
      <alignment horizontal="right" vertical="center"/>
      <protection hidden="1"/>
    </xf>
    <xf numFmtId="38" fontId="4" fillId="0" borderId="0" xfId="1" applyFont="1" applyFill="1" applyBorder="1" applyAlignment="1" applyProtection="1">
      <alignment vertical="center"/>
      <protection hidden="1"/>
    </xf>
    <xf numFmtId="38" fontId="0" fillId="0" borderId="61" xfId="1" applyFont="1" applyFill="1" applyBorder="1" applyAlignment="1" applyProtection="1">
      <alignment horizontal="right" vertical="center"/>
      <protection hidden="1"/>
    </xf>
    <xf numFmtId="38" fontId="0" fillId="0" borderId="63" xfId="1" applyFont="1" applyFill="1" applyBorder="1" applyAlignment="1" applyProtection="1">
      <alignment horizontal="right" vertical="center"/>
      <protection hidden="1"/>
    </xf>
    <xf numFmtId="38" fontId="0" fillId="0" borderId="18" xfId="1" applyFont="1" applyFill="1" applyBorder="1" applyAlignment="1" applyProtection="1">
      <alignment horizontal="right" vertical="center"/>
      <protection hidden="1"/>
    </xf>
    <xf numFmtId="38" fontId="0" fillId="0" borderId="41" xfId="1" applyFont="1" applyFill="1" applyBorder="1" applyAlignment="1" applyProtection="1">
      <alignment horizontal="right" vertical="center"/>
      <protection hidden="1"/>
    </xf>
    <xf numFmtId="38" fontId="0" fillId="0" borderId="4" xfId="1" applyFont="1" applyFill="1" applyBorder="1" applyAlignment="1" applyProtection="1">
      <alignment horizontal="right" vertical="center"/>
      <protection hidden="1"/>
    </xf>
    <xf numFmtId="38" fontId="0" fillId="0" borderId="9" xfId="1" applyFont="1" applyFill="1" applyBorder="1" applyAlignment="1" applyProtection="1">
      <alignment horizontal="right" vertical="center"/>
      <protection hidden="1"/>
    </xf>
    <xf numFmtId="38" fontId="0" fillId="0" borderId="14" xfId="1" applyFont="1" applyFill="1" applyBorder="1" applyAlignment="1" applyProtection="1">
      <alignment horizontal="right" vertical="center"/>
      <protection hidden="1"/>
    </xf>
    <xf numFmtId="38" fontId="0" fillId="0" borderId="15" xfId="1" applyFont="1" applyFill="1" applyBorder="1" applyAlignment="1" applyProtection="1">
      <alignment horizontal="right" vertical="center"/>
      <protection hidden="1"/>
    </xf>
    <xf numFmtId="38" fontId="4" fillId="0" borderId="9" xfId="1" applyFont="1" applyBorder="1" applyAlignment="1" applyProtection="1">
      <alignment horizontal="center" vertical="center"/>
      <protection hidden="1"/>
    </xf>
    <xf numFmtId="38" fontId="0" fillId="0" borderId="0" xfId="0" applyNumberFormat="1" applyProtection="1">
      <alignment vertical="center"/>
      <protection hidden="1"/>
    </xf>
    <xf numFmtId="38" fontId="4" fillId="0" borderId="9" xfId="1" applyFont="1" applyBorder="1" applyProtection="1">
      <alignment vertical="center"/>
      <protection hidden="1"/>
    </xf>
    <xf numFmtId="0" fontId="40" fillId="0" borderId="0" xfId="0" applyFont="1" applyProtection="1">
      <alignment vertical="center"/>
      <protection hidden="1"/>
    </xf>
    <xf numFmtId="9" fontId="26" fillId="0" borderId="46" xfId="3" applyFont="1" applyBorder="1" applyAlignment="1" applyProtection="1">
      <alignment vertical="center" wrapText="1"/>
      <protection locked="0" hidden="1"/>
    </xf>
    <xf numFmtId="0" fontId="4" fillId="3" borderId="5" xfId="0" applyFont="1" applyFill="1" applyBorder="1" applyAlignment="1" applyProtection="1">
      <alignment horizontal="center" vertical="center"/>
      <protection hidden="1"/>
    </xf>
    <xf numFmtId="0" fontId="4" fillId="3" borderId="6" xfId="0" applyFont="1" applyFill="1" applyBorder="1" applyAlignment="1" applyProtection="1">
      <alignment horizontal="center" vertical="center"/>
      <protection hidden="1"/>
    </xf>
    <xf numFmtId="0" fontId="4" fillId="3" borderId="13" xfId="0" applyFont="1" applyFill="1" applyBorder="1" applyAlignment="1" applyProtection="1">
      <alignment horizontal="center" vertical="center"/>
      <protection hidden="1"/>
    </xf>
    <xf numFmtId="0" fontId="4" fillId="3" borderId="14" xfId="0" applyFont="1" applyFill="1" applyBorder="1" applyAlignment="1" applyProtection="1">
      <alignment horizontal="center" vertical="center"/>
      <protection hidden="1"/>
    </xf>
    <xf numFmtId="38" fontId="4" fillId="0" borderId="14" xfId="1" applyFont="1" applyFill="1" applyBorder="1" applyAlignment="1" applyProtection="1">
      <alignment horizontal="center" vertical="center"/>
      <protection hidden="1"/>
    </xf>
    <xf numFmtId="38" fontId="4" fillId="0" borderId="15" xfId="1" applyFont="1" applyFill="1" applyBorder="1" applyAlignment="1" applyProtection="1">
      <alignment horizontal="center" vertical="center"/>
      <protection hidden="1"/>
    </xf>
    <xf numFmtId="0" fontId="29" fillId="3" borderId="54" xfId="0" applyFont="1" applyFill="1" applyBorder="1" applyAlignment="1" applyProtection="1">
      <alignment horizontal="center" vertical="center"/>
      <protection hidden="1"/>
    </xf>
    <xf numFmtId="0" fontId="29" fillId="3" borderId="59" xfId="0" applyFont="1" applyFill="1" applyBorder="1" applyAlignment="1" applyProtection="1">
      <alignment horizontal="center" vertical="center"/>
      <protection hidden="1"/>
    </xf>
    <xf numFmtId="0" fontId="29" fillId="3" borderId="57" xfId="0" applyFont="1" applyFill="1" applyBorder="1" applyAlignment="1" applyProtection="1">
      <alignment horizontal="center" vertical="center"/>
      <protection hidden="1"/>
    </xf>
    <xf numFmtId="0" fontId="29" fillId="3" borderId="60" xfId="0" applyFont="1" applyFill="1" applyBorder="1" applyAlignment="1" applyProtection="1">
      <alignment horizontal="center" vertical="center"/>
      <protection hidden="1"/>
    </xf>
    <xf numFmtId="0" fontId="29" fillId="3" borderId="53" xfId="0" applyFont="1" applyFill="1" applyBorder="1" applyAlignment="1" applyProtection="1">
      <alignment horizontal="center" vertical="center"/>
      <protection hidden="1"/>
    </xf>
    <xf numFmtId="0" fontId="29" fillId="3" borderId="62" xfId="0" applyFont="1" applyFill="1" applyBorder="1" applyAlignment="1" applyProtection="1">
      <alignment horizontal="center" vertical="center"/>
      <protection hidden="1"/>
    </xf>
    <xf numFmtId="0" fontId="29" fillId="3" borderId="43" xfId="0" applyFont="1" applyFill="1" applyBorder="1" applyAlignment="1" applyProtection="1">
      <alignment horizontal="center" vertical="center"/>
      <protection hidden="1"/>
    </xf>
    <xf numFmtId="0" fontId="29" fillId="3" borderId="42" xfId="0" applyFont="1" applyFill="1" applyBorder="1" applyAlignment="1" applyProtection="1">
      <alignment horizontal="center" vertical="center"/>
      <protection hidden="1"/>
    </xf>
    <xf numFmtId="0" fontId="9" fillId="0" borderId="18" xfId="0" applyFont="1" applyBorder="1" applyAlignment="1" applyProtection="1">
      <alignment horizontal="center" vertical="center"/>
      <protection hidden="1"/>
    </xf>
    <xf numFmtId="0" fontId="9" fillId="0" borderId="6" xfId="0" applyFont="1" applyBorder="1" applyAlignment="1" applyProtection="1">
      <alignment horizontal="center" vertical="center"/>
      <protection hidden="1"/>
    </xf>
    <xf numFmtId="0" fontId="29" fillId="3" borderId="54" xfId="0" applyFont="1" applyFill="1" applyBorder="1" applyAlignment="1" applyProtection="1">
      <alignment horizontal="center" vertical="center" wrapText="1"/>
      <protection hidden="1"/>
    </xf>
    <xf numFmtId="0" fontId="29" fillId="3" borderId="59" xfId="0" applyFont="1" applyFill="1" applyBorder="1" applyAlignment="1" applyProtection="1">
      <alignment horizontal="center" vertical="center" wrapText="1"/>
      <protection hidden="1"/>
    </xf>
    <xf numFmtId="0" fontId="29" fillId="3" borderId="53" xfId="0" applyFont="1" applyFill="1" applyBorder="1" applyAlignment="1" applyProtection="1">
      <alignment horizontal="center" vertical="center" wrapText="1"/>
      <protection hidden="1"/>
    </xf>
    <xf numFmtId="0" fontId="29" fillId="3" borderId="62" xfId="0" applyFont="1" applyFill="1" applyBorder="1" applyAlignment="1" applyProtection="1">
      <alignment horizontal="center" vertical="center" wrapText="1"/>
      <protection hidden="1"/>
    </xf>
    <xf numFmtId="0" fontId="9" fillId="0" borderId="11" xfId="0" applyFont="1" applyBorder="1" applyAlignment="1" applyProtection="1">
      <alignment horizontal="center" vertical="center"/>
      <protection hidden="1"/>
    </xf>
    <xf numFmtId="0" fontId="9" fillId="0" borderId="14" xfId="0" applyFont="1" applyBorder="1" applyAlignment="1" applyProtection="1">
      <alignment horizontal="center" vertical="center"/>
      <protection hidden="1"/>
    </xf>
    <xf numFmtId="0" fontId="4" fillId="3" borderId="10"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protection hidden="1"/>
    </xf>
    <xf numFmtId="38" fontId="4" fillId="0" borderId="6" xfId="1" applyFont="1" applyBorder="1" applyAlignment="1" applyProtection="1">
      <alignment horizontal="center" vertical="center"/>
      <protection hidden="1"/>
    </xf>
    <xf numFmtId="0" fontId="9" fillId="3" borderId="13" xfId="0" applyFont="1" applyFill="1" applyBorder="1" applyAlignment="1" applyProtection="1">
      <alignment horizontal="center" vertical="center" wrapText="1"/>
      <protection hidden="1"/>
    </xf>
    <xf numFmtId="0" fontId="9" fillId="3" borderId="14" xfId="0" applyFont="1" applyFill="1" applyBorder="1" applyAlignment="1" applyProtection="1">
      <alignment horizontal="center" vertical="center" wrapText="1"/>
      <protection hidden="1"/>
    </xf>
    <xf numFmtId="0" fontId="0" fillId="0" borderId="46" xfId="0" applyBorder="1" applyAlignment="1" applyProtection="1">
      <alignment horizontal="center" vertical="center" shrinkToFit="1"/>
      <protection hidden="1"/>
    </xf>
    <xf numFmtId="0" fontId="0" fillId="0" borderId="45" xfId="0" applyBorder="1" applyAlignment="1" applyProtection="1">
      <alignment horizontal="center" vertical="center" shrinkToFit="1"/>
      <protection hidden="1"/>
    </xf>
    <xf numFmtId="0" fontId="0" fillId="0" borderId="31" xfId="0" applyBorder="1" applyAlignment="1" applyProtection="1">
      <alignment horizontal="center" vertical="center" shrinkToFit="1"/>
      <protection hidden="1"/>
    </xf>
    <xf numFmtId="0" fontId="0" fillId="0" borderId="49" xfId="0" applyBorder="1" applyAlignment="1" applyProtection="1">
      <alignment horizontal="center" vertical="center" shrinkToFit="1"/>
      <protection hidden="1"/>
    </xf>
    <xf numFmtId="0" fontId="0" fillId="0" borderId="27" xfId="0" applyBorder="1" applyAlignment="1" applyProtection="1">
      <alignment horizontal="center" vertical="center" shrinkToFit="1"/>
      <protection hidden="1"/>
    </xf>
    <xf numFmtId="0" fontId="0" fillId="0" borderId="59" xfId="0" applyBorder="1" applyAlignment="1" applyProtection="1">
      <alignment horizontal="center" vertical="center" shrinkToFit="1"/>
      <protection hidden="1"/>
    </xf>
    <xf numFmtId="0" fontId="0" fillId="0" borderId="38" xfId="0" applyBorder="1" applyAlignment="1" applyProtection="1">
      <alignment horizontal="center" vertical="center" shrinkToFit="1"/>
      <protection hidden="1"/>
    </xf>
    <xf numFmtId="0" fontId="0" fillId="0" borderId="52" xfId="0" applyBorder="1" applyAlignment="1" applyProtection="1">
      <alignment horizontal="center" vertical="center" shrinkToFit="1"/>
      <protection hidden="1"/>
    </xf>
    <xf numFmtId="0" fontId="0" fillId="0" borderId="39" xfId="0" applyBorder="1" applyAlignment="1" applyProtection="1">
      <alignment horizontal="center" vertical="center" shrinkToFit="1"/>
      <protection hidden="1"/>
    </xf>
    <xf numFmtId="0" fontId="0" fillId="0" borderId="23" xfId="0" applyBorder="1" applyAlignment="1" applyProtection="1">
      <alignment horizontal="center" vertical="center" shrinkToFit="1"/>
      <protection hidden="1"/>
    </xf>
    <xf numFmtId="0" fontId="0" fillId="0" borderId="24" xfId="0" applyBorder="1" applyAlignment="1" applyProtection="1">
      <alignment horizontal="center" vertical="center" shrinkToFit="1"/>
      <protection hidden="1"/>
    </xf>
    <xf numFmtId="0" fontId="0" fillId="0" borderId="19" xfId="0" applyBorder="1" applyAlignment="1" applyProtection="1">
      <alignment horizontal="center" vertical="center" shrinkToFit="1"/>
      <protection hidden="1"/>
    </xf>
    <xf numFmtId="0" fontId="4" fillId="3" borderId="18" xfId="0" applyFont="1" applyFill="1" applyBorder="1" applyAlignment="1" applyProtection="1">
      <alignment horizontal="center" vertical="center"/>
      <protection hidden="1"/>
    </xf>
    <xf numFmtId="38" fontId="4" fillId="0" borderId="11" xfId="1" applyFont="1" applyBorder="1" applyAlignment="1" applyProtection="1">
      <alignment horizontal="center" vertical="center"/>
      <protection hidden="1"/>
    </xf>
    <xf numFmtId="38" fontId="4" fillId="0" borderId="12" xfId="1" applyFont="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3" borderId="18" xfId="0" applyFill="1" applyBorder="1" applyAlignment="1" applyProtection="1">
      <alignment horizontal="center" vertical="center"/>
      <protection hidden="1"/>
    </xf>
    <xf numFmtId="0" fontId="27" fillId="0" borderId="9" xfId="0" applyFont="1" applyBorder="1" applyAlignment="1" applyProtection="1">
      <alignment horizontal="center" vertical="center" wrapText="1"/>
      <protection hidden="1"/>
    </xf>
    <xf numFmtId="0" fontId="27" fillId="0" borderId="25" xfId="0" applyFont="1" applyBorder="1" applyAlignment="1" applyProtection="1">
      <alignment horizontal="center" vertical="center" wrapText="1"/>
      <protection hidden="1"/>
    </xf>
    <xf numFmtId="0" fontId="4" fillId="3" borderId="40" xfId="0" applyFont="1" applyFill="1" applyBorder="1" applyAlignment="1" applyProtection="1">
      <alignment horizontal="center" vertical="center"/>
      <protection hidden="1"/>
    </xf>
    <xf numFmtId="0" fontId="4" fillId="3" borderId="61" xfId="0" applyFont="1" applyFill="1" applyBorder="1" applyAlignment="1" applyProtection="1">
      <alignment horizontal="center" vertical="center"/>
      <protection hidden="1"/>
    </xf>
    <xf numFmtId="38" fontId="4" fillId="0" borderId="30" xfId="1" applyFont="1" applyFill="1" applyBorder="1" applyAlignment="1" applyProtection="1">
      <alignment horizontal="center" vertical="center"/>
      <protection hidden="1"/>
    </xf>
    <xf numFmtId="38" fontId="4" fillId="0" borderId="29" xfId="1" applyFont="1" applyFill="1" applyBorder="1" applyAlignment="1" applyProtection="1">
      <alignment horizontal="center" vertical="center"/>
      <protection hidden="1"/>
    </xf>
    <xf numFmtId="38" fontId="4" fillId="0" borderId="43" xfId="1" applyFont="1" applyFill="1" applyBorder="1" applyAlignment="1" applyProtection="1">
      <alignment horizontal="center" vertical="center"/>
      <protection hidden="1"/>
    </xf>
    <xf numFmtId="38" fontId="4" fillId="0" borderId="44" xfId="1" applyFont="1" applyFill="1" applyBorder="1" applyAlignment="1" applyProtection="1">
      <alignment horizontal="center" vertical="center"/>
      <protection hidden="1"/>
    </xf>
    <xf numFmtId="0" fontId="0" fillId="0" borderId="46" xfId="0" applyBorder="1" applyAlignment="1" applyProtection="1">
      <alignment horizontal="center" vertical="center" shrinkToFit="1"/>
      <protection locked="0" hidden="1"/>
    </xf>
    <xf numFmtId="0" fontId="0" fillId="0" borderId="45" xfId="0" applyBorder="1" applyAlignment="1" applyProtection="1">
      <alignment horizontal="center" vertical="center" shrinkToFit="1"/>
      <protection locked="0" hidden="1"/>
    </xf>
    <xf numFmtId="0" fontId="0" fillId="0" borderId="31" xfId="0" applyBorder="1" applyAlignment="1" applyProtection="1">
      <alignment horizontal="center" vertical="center" shrinkToFit="1"/>
      <protection locked="0" hidden="1"/>
    </xf>
    <xf numFmtId="0" fontId="27" fillId="0" borderId="12" xfId="0" applyFont="1" applyBorder="1" applyAlignment="1" applyProtection="1">
      <alignment horizontal="center" vertical="center" wrapText="1"/>
      <protection locked="0" hidden="1"/>
    </xf>
    <xf numFmtId="0" fontId="27" fillId="0" borderId="47" xfId="0" applyFont="1" applyBorder="1" applyAlignment="1" applyProtection="1">
      <alignment horizontal="center" vertical="center" wrapText="1"/>
      <protection locked="0" hidden="1"/>
    </xf>
    <xf numFmtId="0" fontId="0" fillId="3" borderId="48" xfId="0" applyFill="1" applyBorder="1" applyAlignment="1" applyProtection="1">
      <alignment horizontal="center" vertical="center"/>
      <protection hidden="1"/>
    </xf>
    <xf numFmtId="0" fontId="0" fillId="3" borderId="65" xfId="0" applyFill="1" applyBorder="1" applyAlignment="1" applyProtection="1">
      <alignment horizontal="center" vertical="center"/>
      <protection hidden="1"/>
    </xf>
    <xf numFmtId="0" fontId="0" fillId="3" borderId="40" xfId="0" applyFill="1" applyBorder="1" applyAlignment="1" applyProtection="1">
      <alignment horizontal="center" vertical="center"/>
      <protection hidden="1"/>
    </xf>
    <xf numFmtId="0" fontId="9" fillId="3" borderId="5" xfId="0" applyFont="1" applyFill="1" applyBorder="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0" fontId="10" fillId="0" borderId="6" xfId="0" applyFont="1" applyBorder="1" applyAlignment="1" applyProtection="1">
      <alignment horizontal="left" vertical="center"/>
      <protection locked="0" hidden="1"/>
    </xf>
    <xf numFmtId="0" fontId="9" fillId="3" borderId="10"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hidden="1"/>
    </xf>
    <xf numFmtId="0" fontId="10" fillId="0" borderId="11" xfId="0" applyFont="1" applyBorder="1" applyAlignment="1" applyProtection="1">
      <alignment horizontal="left" vertical="center"/>
      <protection locked="0" hidden="1"/>
    </xf>
    <xf numFmtId="11" fontId="10" fillId="0" borderId="6" xfId="0" applyNumberFormat="1" applyFont="1" applyBorder="1" applyAlignment="1" applyProtection="1">
      <alignment horizontal="center" vertical="center"/>
      <protection locked="0" hidden="1"/>
    </xf>
    <xf numFmtId="11" fontId="10" fillId="0" borderId="9" xfId="0" applyNumberFormat="1" applyFont="1" applyBorder="1" applyAlignment="1" applyProtection="1">
      <alignment horizontal="center" vertical="center"/>
      <protection locked="0" hidden="1"/>
    </xf>
    <xf numFmtId="0" fontId="10" fillId="0" borderId="6" xfId="0" applyFont="1" applyBorder="1" applyAlignment="1" applyProtection="1">
      <alignment horizontal="center" vertical="center"/>
      <protection locked="0" hidden="1"/>
    </xf>
    <xf numFmtId="0" fontId="10" fillId="0" borderId="9" xfId="0" applyFont="1" applyBorder="1" applyAlignment="1" applyProtection="1">
      <alignment horizontal="center" vertical="center"/>
      <protection locked="0" hidden="1"/>
    </xf>
    <xf numFmtId="0" fontId="10" fillId="0" borderId="11" xfId="0" applyFont="1" applyBorder="1" applyAlignment="1" applyProtection="1">
      <alignment horizontal="center" vertical="center"/>
      <protection locked="0" hidden="1"/>
    </xf>
    <xf numFmtId="0" fontId="10" fillId="0" borderId="12" xfId="0" applyFont="1" applyBorder="1" applyAlignment="1" applyProtection="1">
      <alignment horizontal="center" vertical="center"/>
      <protection locked="0" hidden="1"/>
    </xf>
    <xf numFmtId="0" fontId="9" fillId="0" borderId="6" xfId="0" applyFont="1" applyBorder="1" applyAlignment="1" applyProtection="1">
      <alignment horizontal="left" vertical="center"/>
      <protection locked="0" hidden="1"/>
    </xf>
    <xf numFmtId="0" fontId="9" fillId="0" borderId="9" xfId="0" applyFont="1" applyBorder="1" applyAlignment="1" applyProtection="1">
      <alignment horizontal="left" vertical="center"/>
      <protection locked="0" hidden="1"/>
    </xf>
    <xf numFmtId="0" fontId="9" fillId="3" borderId="64" xfId="0" applyFont="1" applyFill="1" applyBorder="1" applyAlignment="1" applyProtection="1">
      <alignment horizontal="center" vertical="center"/>
      <protection hidden="1"/>
    </xf>
    <xf numFmtId="0" fontId="9" fillId="3" borderId="50" xfId="0" applyFont="1" applyFill="1" applyBorder="1" applyAlignment="1" applyProtection="1">
      <alignment horizontal="center" vertical="center"/>
      <protection hidden="1"/>
    </xf>
    <xf numFmtId="0" fontId="9" fillId="3" borderId="58"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4" fillId="3" borderId="40"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4" fillId="3" borderId="61" xfId="0" applyFont="1" applyFill="1" applyBorder="1" applyAlignment="1" applyProtection="1">
      <alignment horizontal="center" vertical="center"/>
      <protection hidden="1"/>
      <extLst>
        <ext xmlns:xfpb="http://schemas.microsoft.com/office/spreadsheetml/2022/featurepropertybag" uri="{C7286773-470A-42A8-94C5-96B5CB345126}">
          <xfpb:xfComplement i="0"/>
        </ext>
      </extLst>
    </xf>
    <xf numFmtId="0" fontId="10" fillId="0" borderId="61" xfId="0" applyFont="1" applyBorder="1" applyAlignment="1" applyProtection="1">
      <alignment horizontal="center" vertical="center"/>
      <protection hidden="1"/>
    </xf>
    <xf numFmtId="0" fontId="9" fillId="3" borderId="5" xfId="0" applyFont="1" applyFill="1" applyBorder="1" applyAlignment="1" applyProtection="1">
      <alignment horizontal="center" vertical="center" wrapText="1"/>
      <protection hidden="1"/>
    </xf>
    <xf numFmtId="0" fontId="9" fillId="3" borderId="16" xfId="0" applyFont="1" applyFill="1" applyBorder="1" applyAlignment="1" applyProtection="1">
      <alignment horizontal="center" vertical="center" wrapText="1"/>
      <protection hidden="1"/>
    </xf>
    <xf numFmtId="14" fontId="0" fillId="0" borderId="43" xfId="0" applyNumberFormat="1" applyBorder="1" applyAlignment="1" applyProtection="1">
      <alignment horizontal="center" vertical="center" wrapText="1"/>
      <protection locked="0" hidden="1"/>
    </xf>
    <xf numFmtId="14" fontId="0" fillId="0" borderId="44" xfId="0" applyNumberFormat="1" applyBorder="1" applyAlignment="1" applyProtection="1">
      <alignment horizontal="center" vertical="center" wrapText="1"/>
      <protection locked="0" hidden="1"/>
    </xf>
    <xf numFmtId="0" fontId="4" fillId="3" borderId="26" xfId="0" applyFont="1" applyFill="1" applyBorder="1" applyAlignment="1" applyProtection="1">
      <alignment horizontal="center" vertical="center"/>
      <protection hidden="1"/>
    </xf>
    <xf numFmtId="0" fontId="4" fillId="3" borderId="50" xfId="0" applyFont="1" applyFill="1" applyBorder="1" applyAlignment="1" applyProtection="1">
      <alignment horizontal="center" vertical="center"/>
      <protection hidden="1"/>
    </xf>
    <xf numFmtId="0" fontId="4" fillId="3" borderId="51" xfId="0" applyFont="1" applyFill="1" applyBorder="1" applyAlignment="1" applyProtection="1">
      <alignment horizontal="center" vertical="center"/>
      <protection hidden="1"/>
    </xf>
    <xf numFmtId="0" fontId="9" fillId="3" borderId="13" xfId="0" applyFont="1" applyFill="1" applyBorder="1" applyAlignment="1" applyProtection="1">
      <alignment horizontal="center" vertical="center"/>
      <protection hidden="1"/>
    </xf>
    <xf numFmtId="0" fontId="9" fillId="3" borderId="16" xfId="0" applyFont="1" applyFill="1" applyBorder="1" applyAlignment="1" applyProtection="1">
      <alignment horizontal="center" vertical="center"/>
      <protection hidden="1"/>
    </xf>
    <xf numFmtId="0" fontId="29" fillId="3" borderId="10" xfId="0" applyFont="1" applyFill="1" applyBorder="1" applyAlignment="1" applyProtection="1">
      <alignment horizontal="center" vertical="center" wrapText="1"/>
      <protection hidden="1"/>
    </xf>
    <xf numFmtId="0" fontId="29" fillId="3" borderId="11" xfId="0" applyFont="1" applyFill="1" applyBorder="1" applyAlignment="1" applyProtection="1">
      <alignment horizontal="center" vertical="center"/>
      <protection hidden="1"/>
    </xf>
    <xf numFmtId="0" fontId="33" fillId="3" borderId="5" xfId="0" applyFont="1" applyFill="1" applyBorder="1" applyAlignment="1" applyProtection="1">
      <alignment horizontal="center" vertical="center"/>
      <protection hidden="1"/>
    </xf>
    <xf numFmtId="0" fontId="33" fillId="3" borderId="6" xfId="0" applyFont="1" applyFill="1" applyBorder="1" applyAlignment="1" applyProtection="1">
      <alignment horizontal="center" vertical="center"/>
      <protection hidden="1"/>
    </xf>
    <xf numFmtId="0" fontId="37" fillId="3" borderId="5" xfId="0" applyFont="1" applyFill="1" applyBorder="1" applyAlignment="1" applyProtection="1">
      <alignment horizontal="center" vertical="center"/>
      <protection hidden="1"/>
    </xf>
    <xf numFmtId="0" fontId="10" fillId="0" borderId="23" xfId="0" applyFont="1" applyBorder="1" applyAlignment="1" applyProtection="1">
      <alignment horizontal="left" vertical="center"/>
      <protection locked="0" hidden="1"/>
    </xf>
    <xf numFmtId="0" fontId="10" fillId="0" borderId="24" xfId="0" applyFont="1" applyBorder="1" applyAlignment="1" applyProtection="1">
      <alignment horizontal="left" vertical="center"/>
      <protection locked="0" hidden="1"/>
    </xf>
    <xf numFmtId="0" fontId="10" fillId="0" borderId="19" xfId="0" applyFont="1" applyBorder="1" applyAlignment="1" applyProtection="1">
      <alignment horizontal="left" vertical="center"/>
      <protection locked="0" hidden="1"/>
    </xf>
    <xf numFmtId="0" fontId="9" fillId="3" borderId="23" xfId="0" applyFont="1" applyFill="1" applyBorder="1" applyAlignment="1" applyProtection="1">
      <alignment horizontal="center" vertical="center"/>
      <protection hidden="1"/>
    </xf>
    <xf numFmtId="0" fontId="9" fillId="3" borderId="24" xfId="0" applyFont="1" applyFill="1" applyBorder="1" applyAlignment="1" applyProtection="1">
      <alignment horizontal="center" vertical="center"/>
      <protection hidden="1"/>
    </xf>
    <xf numFmtId="0" fontId="10" fillId="0" borderId="25" xfId="0" applyFont="1" applyBorder="1" applyAlignment="1" applyProtection="1">
      <alignment horizontal="left" vertical="center"/>
      <protection locked="0" hidden="1"/>
    </xf>
    <xf numFmtId="14" fontId="10" fillId="0" borderId="49" xfId="0" applyNumberFormat="1" applyFont="1" applyBorder="1" applyAlignment="1" applyProtection="1">
      <alignment horizontal="center" vertical="center"/>
      <protection locked="0" hidden="1"/>
    </xf>
    <xf numFmtId="14" fontId="10" fillId="0" borderId="28" xfId="0" applyNumberFormat="1" applyFont="1" applyBorder="1" applyAlignment="1" applyProtection="1">
      <alignment horizontal="center" vertical="center"/>
      <protection locked="0" hidden="1"/>
    </xf>
    <xf numFmtId="0" fontId="4" fillId="0" borderId="21" xfId="0" applyFont="1" applyBorder="1" applyAlignment="1" applyProtection="1">
      <alignment horizontal="center" vertical="center"/>
      <protection hidden="1"/>
    </xf>
    <xf numFmtId="0" fontId="4" fillId="0" borderId="30" xfId="0" applyFont="1" applyBorder="1" applyAlignment="1" applyProtection="1">
      <alignment horizontal="center" vertical="center"/>
      <protection hidden="1"/>
    </xf>
    <xf numFmtId="0" fontId="4" fillId="0" borderId="29" xfId="0" applyFont="1" applyBorder="1" applyAlignment="1" applyProtection="1">
      <alignment horizontal="center" vertical="center"/>
      <protection hidden="1"/>
    </xf>
    <xf numFmtId="0" fontId="19" fillId="3" borderId="54" xfId="2" applyFill="1" applyBorder="1" applyAlignment="1" applyProtection="1">
      <alignment horizontal="center" vertical="center" wrapText="1"/>
      <protection locked="0" hidden="1"/>
    </xf>
    <xf numFmtId="0" fontId="19" fillId="3" borderId="27" xfId="2" applyFill="1" applyBorder="1" applyAlignment="1" applyProtection="1">
      <alignment horizontal="center" vertical="center" wrapText="1"/>
      <protection locked="0" hidden="1"/>
    </xf>
    <xf numFmtId="0" fontId="19" fillId="3" borderId="28" xfId="2" applyFill="1" applyBorder="1" applyAlignment="1" applyProtection="1">
      <alignment horizontal="center" vertical="center" wrapText="1"/>
      <protection locked="0" hidden="1"/>
    </xf>
    <xf numFmtId="0" fontId="0" fillId="0" borderId="53" xfId="0" applyBorder="1" applyAlignment="1" applyProtection="1">
      <alignment horizontal="center" vertical="center" wrapText="1"/>
      <protection locked="0" hidden="1"/>
    </xf>
    <xf numFmtId="0" fontId="0" fillId="0" borderId="30" xfId="0" applyBorder="1" applyAlignment="1" applyProtection="1">
      <alignment horizontal="center" vertical="center" wrapText="1"/>
      <protection locked="0" hidden="1"/>
    </xf>
    <xf numFmtId="0" fontId="0" fillId="0" borderId="29" xfId="0" applyBorder="1" applyAlignment="1" applyProtection="1">
      <alignment horizontal="center" vertical="center" wrapText="1"/>
      <protection locked="0" hidden="1"/>
    </xf>
    <xf numFmtId="0" fontId="33" fillId="3" borderId="17" xfId="0" applyFont="1" applyFill="1" applyBorder="1" applyAlignment="1" applyProtection="1">
      <alignment horizontal="center" vertical="center"/>
      <protection hidden="1"/>
    </xf>
    <xf numFmtId="0" fontId="33" fillId="3" borderId="18" xfId="0" applyFont="1" applyFill="1" applyBorder="1" applyAlignment="1" applyProtection="1">
      <alignment horizontal="center" vertical="center"/>
      <protection hidden="1"/>
    </xf>
    <xf numFmtId="11" fontId="10" fillId="0" borderId="18" xfId="0" applyNumberFormat="1" applyFont="1" applyBorder="1" applyAlignment="1" applyProtection="1">
      <alignment horizontal="left" vertical="center"/>
      <protection locked="0" hidden="1"/>
    </xf>
    <xf numFmtId="11" fontId="9" fillId="0" borderId="18" xfId="0" applyNumberFormat="1" applyFont="1" applyBorder="1" applyAlignment="1" applyProtection="1">
      <alignment horizontal="center" vertical="center"/>
      <protection locked="0" hidden="1"/>
    </xf>
    <xf numFmtId="11" fontId="9" fillId="0" borderId="41" xfId="0" applyNumberFormat="1" applyFont="1" applyBorder="1" applyAlignment="1" applyProtection="1">
      <alignment horizontal="center" vertical="center"/>
      <protection locked="0" hidden="1"/>
    </xf>
    <xf numFmtId="0" fontId="10" fillId="0" borderId="9" xfId="0" applyFont="1" applyBorder="1" applyAlignment="1" applyProtection="1">
      <alignment horizontal="left" vertical="center"/>
      <protection locked="0" hidden="1"/>
    </xf>
    <xf numFmtId="0" fontId="9" fillId="3" borderId="55" xfId="0" applyFont="1" applyFill="1" applyBorder="1" applyAlignment="1" applyProtection="1">
      <alignment horizontal="center" vertical="center"/>
      <protection hidden="1"/>
    </xf>
    <xf numFmtId="0" fontId="9" fillId="3" borderId="39" xfId="0" applyFont="1" applyFill="1" applyBorder="1" applyAlignment="1" applyProtection="1">
      <alignment horizontal="center" vertical="center"/>
      <protection hidden="1"/>
    </xf>
    <xf numFmtId="11" fontId="10" fillId="0" borderId="38" xfId="0" applyNumberFormat="1" applyFont="1" applyBorder="1" applyAlignment="1" applyProtection="1">
      <alignment horizontal="left" vertical="center" wrapText="1"/>
      <protection locked="0" hidden="1"/>
    </xf>
    <xf numFmtId="11" fontId="10" fillId="0" borderId="52" xfId="0" applyNumberFormat="1" applyFont="1" applyBorder="1" applyAlignment="1" applyProtection="1">
      <alignment horizontal="left" vertical="center" wrapText="1"/>
      <protection locked="0" hidden="1"/>
    </xf>
    <xf numFmtId="11" fontId="10" fillId="0" borderId="56" xfId="0" applyNumberFormat="1" applyFont="1" applyBorder="1" applyAlignment="1" applyProtection="1">
      <alignment horizontal="left" vertical="center" wrapText="1"/>
      <protection locked="0" hidden="1"/>
    </xf>
    <xf numFmtId="0" fontId="10" fillId="0" borderId="46" xfId="0" applyFont="1" applyBorder="1" applyAlignment="1" applyProtection="1">
      <alignment horizontal="left" vertical="center"/>
      <protection locked="0" hidden="1"/>
    </xf>
    <xf numFmtId="0" fontId="10" fillId="0" borderId="45" xfId="0" applyFont="1" applyBorder="1" applyAlignment="1" applyProtection="1">
      <alignment horizontal="left" vertical="center"/>
      <protection locked="0" hidden="1"/>
    </xf>
    <xf numFmtId="0" fontId="10" fillId="0" borderId="47" xfId="0" applyFont="1" applyBorder="1" applyAlignment="1" applyProtection="1">
      <alignment horizontal="left" vertical="center"/>
      <protection locked="0" hidden="1"/>
    </xf>
    <xf numFmtId="0" fontId="10" fillId="0" borderId="14" xfId="0" applyFont="1" applyBorder="1" applyAlignment="1" applyProtection="1">
      <alignment horizontal="center" vertical="center"/>
      <protection locked="0" hidden="1"/>
    </xf>
    <xf numFmtId="0" fontId="10" fillId="0" borderId="15" xfId="0" applyFont="1" applyBorder="1" applyAlignment="1" applyProtection="1">
      <alignment horizontal="center" vertical="center"/>
      <protection locked="0" hidden="1"/>
    </xf>
    <xf numFmtId="0" fontId="4" fillId="3" borderId="41" xfId="0" applyFont="1" applyFill="1" applyBorder="1" applyAlignment="1" applyProtection="1">
      <alignment horizontal="center" vertical="center"/>
      <protection hidden="1"/>
    </xf>
    <xf numFmtId="0" fontId="4" fillId="3" borderId="58" xfId="0" applyFont="1" applyFill="1" applyBorder="1" applyAlignment="1" applyProtection="1">
      <alignment horizontal="center" vertical="center"/>
      <protection hidden="1"/>
    </xf>
    <xf numFmtId="0" fontId="9" fillId="3" borderId="46" xfId="0" applyFont="1" applyFill="1" applyBorder="1" applyAlignment="1" applyProtection="1">
      <alignment horizontal="center" vertical="center" wrapText="1"/>
      <protection hidden="1"/>
    </xf>
    <xf numFmtId="0" fontId="9" fillId="3" borderId="31" xfId="0" applyFont="1" applyFill="1" applyBorder="1" applyAlignment="1" applyProtection="1">
      <alignment horizontal="center" vertical="center" wrapText="1"/>
      <protection hidden="1"/>
    </xf>
    <xf numFmtId="0" fontId="43" fillId="0" borderId="0" xfId="2" applyFont="1" applyAlignment="1" applyProtection="1">
      <alignment horizontal="left" vertical="center"/>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lignment horizontal="center" vertical="center"/>
    </xf>
    <xf numFmtId="0" fontId="9" fillId="3" borderId="68" xfId="0" applyFont="1" applyFill="1" applyBorder="1" applyAlignment="1" applyProtection="1">
      <alignment horizontal="center" vertical="center"/>
      <protection hidden="1"/>
    </xf>
    <xf numFmtId="0" fontId="9" fillId="3" borderId="31" xfId="0" applyFont="1" applyFill="1" applyBorder="1" applyAlignment="1" applyProtection="1">
      <alignment horizontal="center" vertical="center"/>
      <protection hidden="1"/>
    </xf>
    <xf numFmtId="0" fontId="41" fillId="0" borderId="46" xfId="0" applyFont="1" applyBorder="1" applyAlignment="1" applyProtection="1">
      <alignment horizontal="left" vertical="center"/>
      <protection hidden="1"/>
    </xf>
    <xf numFmtId="0" fontId="41" fillId="0" borderId="45" xfId="0" applyFont="1" applyBorder="1" applyAlignment="1" applyProtection="1">
      <alignment horizontal="left" vertical="center"/>
      <protection hidden="1"/>
    </xf>
    <xf numFmtId="0" fontId="41" fillId="0" borderId="31" xfId="0" applyFont="1" applyBorder="1" applyAlignment="1" applyProtection="1">
      <alignment horizontal="left" vertical="center"/>
      <protection hidden="1"/>
    </xf>
    <xf numFmtId="0" fontId="19" fillId="0" borderId="23" xfId="2" applyBorder="1" applyAlignment="1" applyProtection="1">
      <alignment horizontal="center" vertical="center"/>
      <protection hidden="1"/>
    </xf>
    <xf numFmtId="0" fontId="10" fillId="0" borderId="24" xfId="0" applyFont="1" applyBorder="1" applyAlignment="1" applyProtection="1">
      <alignment horizontal="center" vertical="center"/>
      <protection hidden="1"/>
    </xf>
    <xf numFmtId="0" fontId="10" fillId="0" borderId="25" xfId="0" applyFont="1" applyBorder="1" applyAlignment="1" applyProtection="1">
      <alignment horizontal="center" vertical="center"/>
      <protection hidden="1"/>
    </xf>
    <xf numFmtId="14" fontId="10" fillId="0" borderId="49" xfId="0" applyNumberFormat="1" applyFont="1" applyBorder="1" applyAlignment="1" applyProtection="1">
      <alignment horizontal="center" vertical="center"/>
      <protection hidden="1"/>
    </xf>
    <xf numFmtId="14" fontId="10" fillId="0" borderId="28" xfId="0" applyNumberFormat="1" applyFont="1" applyBorder="1" applyAlignment="1" applyProtection="1">
      <alignment horizontal="center" vertical="center"/>
      <protection hidden="1"/>
    </xf>
    <xf numFmtId="0" fontId="19" fillId="3" borderId="54" xfId="2" applyFill="1" applyBorder="1" applyAlignment="1" applyProtection="1">
      <alignment horizontal="center" vertical="center" wrapText="1"/>
      <protection hidden="1"/>
    </xf>
    <xf numFmtId="0" fontId="19" fillId="3" borderId="27" xfId="2" applyFill="1" applyBorder="1" applyAlignment="1" applyProtection="1">
      <alignment horizontal="center" vertical="center" wrapText="1"/>
      <protection hidden="1"/>
    </xf>
    <xf numFmtId="0" fontId="19" fillId="3" borderId="28" xfId="2" applyFill="1" applyBorder="1" applyAlignment="1" applyProtection="1">
      <alignment horizontal="center" vertical="center" wrapText="1"/>
      <protection hidden="1"/>
    </xf>
    <xf numFmtId="0" fontId="0" fillId="0" borderId="53" xfId="0" applyBorder="1" applyAlignment="1" applyProtection="1">
      <alignment horizontal="center" vertical="center" wrapText="1"/>
      <protection hidden="1"/>
    </xf>
    <xf numFmtId="0" fontId="0" fillId="0" borderId="30" xfId="0" applyBorder="1" applyAlignment="1" applyProtection="1">
      <alignment horizontal="center" vertical="center" wrapText="1"/>
      <protection hidden="1"/>
    </xf>
    <xf numFmtId="0" fontId="0" fillId="0" borderId="29" xfId="0" applyBorder="1" applyAlignment="1" applyProtection="1">
      <alignment horizontal="center" vertical="center" wrapText="1"/>
      <protection hidden="1"/>
    </xf>
    <xf numFmtId="0" fontId="33" fillId="3" borderId="64" xfId="0" applyFont="1" applyFill="1" applyBorder="1" applyAlignment="1" applyProtection="1">
      <alignment horizontal="center" vertical="center"/>
      <protection hidden="1"/>
    </xf>
    <xf numFmtId="0" fontId="33" fillId="3" borderId="51" xfId="0" applyFont="1" applyFill="1" applyBorder="1" applyAlignment="1" applyProtection="1">
      <alignment horizontal="center" vertical="center"/>
      <protection hidden="1"/>
    </xf>
    <xf numFmtId="11" fontId="41" fillId="0" borderId="26" xfId="0" applyNumberFormat="1" applyFont="1" applyBorder="1" applyAlignment="1" applyProtection="1">
      <alignment horizontal="left" vertical="center"/>
      <protection hidden="1"/>
    </xf>
    <xf numFmtId="11" fontId="41" fillId="0" borderId="50" xfId="0" applyNumberFormat="1" applyFont="1" applyBorder="1" applyAlignment="1" applyProtection="1">
      <alignment horizontal="left" vertical="center"/>
      <protection hidden="1"/>
    </xf>
    <xf numFmtId="11" fontId="41" fillId="0" borderId="51" xfId="0" applyNumberFormat="1" applyFont="1" applyBorder="1" applyAlignment="1" applyProtection="1">
      <alignment horizontal="left" vertical="center"/>
      <protection hidden="1"/>
    </xf>
    <xf numFmtId="11" fontId="19" fillId="0" borderId="26" xfId="2" applyNumberFormat="1" applyBorder="1" applyAlignment="1" applyProtection="1">
      <alignment horizontal="center" vertical="center"/>
      <protection hidden="1"/>
    </xf>
    <xf numFmtId="11" fontId="9" fillId="0" borderId="50" xfId="0" applyNumberFormat="1" applyFont="1" applyBorder="1" applyAlignment="1" applyProtection="1">
      <alignment horizontal="center" vertical="center"/>
      <protection hidden="1"/>
    </xf>
    <xf numFmtId="11" fontId="9" fillId="0" borderId="58" xfId="0" applyNumberFormat="1" applyFont="1" applyBorder="1" applyAlignment="1" applyProtection="1">
      <alignment horizontal="center" vertical="center"/>
      <protection hidden="1"/>
    </xf>
    <xf numFmtId="0" fontId="9" fillId="3" borderId="22" xfId="0" applyFont="1" applyFill="1" applyBorder="1" applyAlignment="1" applyProtection="1">
      <alignment horizontal="center" vertical="center"/>
      <protection hidden="1"/>
    </xf>
    <xf numFmtId="0" fontId="9" fillId="3" borderId="19" xfId="0" applyFont="1" applyFill="1" applyBorder="1" applyAlignment="1" applyProtection="1">
      <alignment horizontal="center" vertical="center"/>
      <protection hidden="1"/>
    </xf>
    <xf numFmtId="11" fontId="41" fillId="0" borderId="23" xfId="0" applyNumberFormat="1" applyFont="1" applyBorder="1" applyAlignment="1" applyProtection="1">
      <alignment horizontal="left" vertical="center"/>
      <protection hidden="1"/>
    </xf>
    <xf numFmtId="11" fontId="41" fillId="0" borderId="24" xfId="0" applyNumberFormat="1" applyFont="1" applyBorder="1" applyAlignment="1" applyProtection="1">
      <alignment horizontal="left" vertical="center"/>
      <protection hidden="1"/>
    </xf>
    <xf numFmtId="11" fontId="41" fillId="0" borderId="69" xfId="0" applyNumberFormat="1" applyFont="1" applyBorder="1" applyAlignment="1" applyProtection="1">
      <alignment horizontal="left" vertical="center"/>
      <protection hidden="1"/>
    </xf>
    <xf numFmtId="0" fontId="41" fillId="0" borderId="23" xfId="0" applyFont="1" applyBorder="1" applyAlignment="1" applyProtection="1">
      <alignment horizontal="left" vertical="center"/>
      <protection hidden="1"/>
    </xf>
    <xf numFmtId="0" fontId="41" fillId="0" borderId="24" xfId="0" applyFont="1" applyBorder="1" applyAlignment="1" applyProtection="1">
      <alignment horizontal="left" vertical="center"/>
      <protection hidden="1"/>
    </xf>
    <xf numFmtId="0" fontId="41" fillId="0" borderId="19" xfId="0" applyFont="1" applyBorder="1" applyAlignment="1" applyProtection="1">
      <alignment horizontal="left" vertical="center"/>
      <protection hidden="1"/>
    </xf>
    <xf numFmtId="0" fontId="42" fillId="0" borderId="23" xfId="2" applyFont="1" applyBorder="1" applyAlignment="1" applyProtection="1">
      <alignment horizontal="center" vertical="center"/>
      <protection hidden="1"/>
    </xf>
    <xf numFmtId="0" fontId="21" fillId="0" borderId="24" xfId="0" applyFont="1" applyBorder="1" applyAlignment="1" applyProtection="1">
      <alignment horizontal="center" vertical="center"/>
      <protection hidden="1"/>
    </xf>
    <xf numFmtId="0" fontId="21" fillId="0" borderId="25" xfId="0" applyFont="1" applyBorder="1" applyAlignment="1" applyProtection="1">
      <alignment horizontal="center" vertical="center"/>
      <protection hidden="1"/>
    </xf>
    <xf numFmtId="11" fontId="10" fillId="0" borderId="38" xfId="0" applyNumberFormat="1" applyFont="1" applyBorder="1" applyAlignment="1" applyProtection="1">
      <alignment horizontal="left" vertical="center" wrapText="1"/>
      <protection hidden="1"/>
    </xf>
    <xf numFmtId="11" fontId="10" fillId="0" borderId="52" xfId="0" applyNumberFormat="1" applyFont="1" applyBorder="1" applyAlignment="1" applyProtection="1">
      <alignment horizontal="left" vertical="center" wrapText="1"/>
      <protection hidden="1"/>
    </xf>
    <xf numFmtId="11" fontId="10" fillId="0" borderId="56" xfId="0" applyNumberFormat="1" applyFont="1" applyBorder="1" applyAlignment="1" applyProtection="1">
      <alignment horizontal="left" vertical="center" wrapText="1"/>
      <protection hidden="1"/>
    </xf>
    <xf numFmtId="0" fontId="9" fillId="0" borderId="6" xfId="0" applyFont="1" applyBorder="1" applyAlignment="1" applyProtection="1">
      <alignment horizontal="left" vertical="center"/>
      <protection hidden="1"/>
    </xf>
    <xf numFmtId="0" fontId="9" fillId="0" borderId="9" xfId="0" applyFont="1" applyBorder="1" applyAlignment="1" applyProtection="1">
      <alignment horizontal="left" vertical="center"/>
      <protection hidden="1"/>
    </xf>
    <xf numFmtId="0" fontId="10" fillId="0" borderId="6" xfId="0" applyFont="1" applyBorder="1" applyAlignment="1" applyProtection="1">
      <alignment horizontal="left" vertical="center"/>
      <protection hidden="1"/>
    </xf>
    <xf numFmtId="0" fontId="10" fillId="0" borderId="9" xfId="0" applyFont="1" applyBorder="1" applyAlignment="1" applyProtection="1">
      <alignment horizontal="left" vertical="center"/>
      <protection hidden="1"/>
    </xf>
    <xf numFmtId="14" fontId="10" fillId="0" borderId="23" xfId="0" applyNumberFormat="1" applyFont="1" applyBorder="1" applyAlignment="1" applyProtection="1">
      <alignment horizontal="left" vertical="center"/>
      <protection hidden="1"/>
    </xf>
    <xf numFmtId="0" fontId="10" fillId="0" borderId="24" xfId="0" applyFont="1" applyBorder="1" applyAlignment="1" applyProtection="1">
      <alignment horizontal="left" vertical="center"/>
      <protection hidden="1"/>
    </xf>
    <xf numFmtId="0" fontId="10" fillId="0" borderId="19" xfId="0" applyFont="1" applyBorder="1" applyAlignment="1" applyProtection="1">
      <alignment horizontal="left" vertical="center"/>
      <protection hidden="1"/>
    </xf>
    <xf numFmtId="0" fontId="10" fillId="0" borderId="25" xfId="0" applyFont="1" applyBorder="1" applyAlignment="1" applyProtection="1">
      <alignment horizontal="left" vertical="center"/>
      <protection hidden="1"/>
    </xf>
    <xf numFmtId="0" fontId="10" fillId="0" borderId="23" xfId="0" applyFont="1" applyBorder="1" applyAlignment="1" applyProtection="1">
      <alignment horizontal="left" vertical="center"/>
      <protection hidden="1"/>
    </xf>
    <xf numFmtId="0" fontId="10" fillId="0" borderId="46" xfId="0" applyFont="1" applyBorder="1" applyAlignment="1" applyProtection="1">
      <alignment horizontal="left" vertical="center"/>
      <protection hidden="1"/>
    </xf>
    <xf numFmtId="0" fontId="10" fillId="0" borderId="45" xfId="0" applyFont="1" applyBorder="1" applyAlignment="1" applyProtection="1">
      <alignment horizontal="left" vertical="center"/>
      <protection hidden="1"/>
    </xf>
    <xf numFmtId="0" fontId="10" fillId="0" borderId="47" xfId="0" applyFont="1" applyBorder="1" applyAlignment="1" applyProtection="1">
      <alignment horizontal="left" vertical="center"/>
      <protection hidden="1"/>
    </xf>
    <xf numFmtId="0" fontId="10" fillId="0" borderId="14" xfId="0" applyFont="1" applyBorder="1" applyAlignment="1" applyProtection="1">
      <alignment horizontal="center" vertical="center"/>
      <protection hidden="1"/>
    </xf>
    <xf numFmtId="0" fontId="10" fillId="0" borderId="15" xfId="0" applyFont="1" applyBorder="1" applyAlignment="1" applyProtection="1">
      <alignment horizontal="center" vertical="center"/>
      <protection hidden="1"/>
    </xf>
    <xf numFmtId="14" fontId="0" fillId="0" borderId="43" xfId="0" applyNumberFormat="1" applyBorder="1" applyAlignment="1" applyProtection="1">
      <alignment horizontal="center" vertical="center" wrapText="1"/>
      <protection hidden="1"/>
    </xf>
    <xf numFmtId="14" fontId="0" fillId="0" borderId="44" xfId="0" applyNumberFormat="1" applyBorder="1" applyAlignment="1" applyProtection="1">
      <alignment horizontal="center" vertical="center" wrapText="1"/>
      <protection hidden="1"/>
    </xf>
    <xf numFmtId="0" fontId="0" fillId="0" borderId="23"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27" fillId="0" borderId="12" xfId="0" applyFont="1" applyBorder="1" applyAlignment="1" applyProtection="1">
      <alignment horizontal="center" vertical="center" wrapText="1"/>
      <protection hidden="1"/>
    </xf>
    <xf numFmtId="0" fontId="27" fillId="0" borderId="47" xfId="0" applyFont="1" applyBorder="1" applyAlignment="1" applyProtection="1">
      <alignment horizontal="center" vertical="center" wrapText="1"/>
      <protection hidden="1"/>
    </xf>
    <xf numFmtId="0" fontId="0" fillId="0" borderId="6" xfId="0" applyBorder="1" applyAlignment="1" applyProtection="1">
      <alignment horizontal="center" vertical="center"/>
      <protection locked="0"/>
    </xf>
    <xf numFmtId="0" fontId="0" fillId="8" borderId="6" xfId="0" applyFill="1" applyBorder="1" applyAlignment="1">
      <alignment horizontal="center" vertical="center"/>
    </xf>
    <xf numFmtId="0" fontId="8" fillId="0" borderId="6" xfId="0" applyFont="1" applyBorder="1" applyAlignment="1" applyProtection="1">
      <alignment horizontal="left" vertical="center"/>
      <protection locked="0"/>
    </xf>
    <xf numFmtId="0" fontId="13" fillId="0" borderId="3" xfId="0" applyFont="1" applyBorder="1" applyAlignment="1">
      <alignment horizontal="center" vertical="center" wrapText="1"/>
    </xf>
    <xf numFmtId="0" fontId="13" fillId="0" borderId="10" xfId="0" applyFont="1" applyBorder="1" applyAlignment="1">
      <alignment horizontal="center" vertical="center"/>
    </xf>
    <xf numFmtId="0" fontId="13" fillId="7" borderId="33" xfId="0" applyFont="1" applyFill="1" applyBorder="1" applyAlignment="1">
      <alignment horizontal="center" vertical="center" wrapText="1"/>
    </xf>
    <xf numFmtId="0" fontId="13" fillId="7" borderId="19" xfId="0" applyFont="1" applyFill="1" applyBorder="1" applyAlignment="1">
      <alignment horizontal="center" vertical="center"/>
    </xf>
    <xf numFmtId="0" fontId="13" fillId="7" borderId="39" xfId="0" applyFont="1" applyFill="1" applyBorder="1" applyAlignment="1">
      <alignment horizontal="center" vertical="center"/>
    </xf>
    <xf numFmtId="0" fontId="13" fillId="7" borderId="31" xfId="0" applyFont="1" applyFill="1" applyBorder="1" applyAlignment="1">
      <alignment horizontal="center" vertical="center"/>
    </xf>
    <xf numFmtId="0" fontId="17" fillId="4" borderId="34" xfId="0" applyFont="1" applyFill="1" applyBorder="1" applyAlignment="1">
      <alignment horizontal="center" vertical="center" textRotation="255"/>
    </xf>
    <xf numFmtId="0" fontId="17" fillId="4" borderId="35" xfId="0" applyFont="1" applyFill="1" applyBorder="1" applyAlignment="1">
      <alignment horizontal="center" vertical="center" textRotation="255"/>
    </xf>
    <xf numFmtId="0" fontId="17" fillId="4" borderId="36" xfId="0" applyFont="1" applyFill="1" applyBorder="1" applyAlignment="1">
      <alignment horizontal="center" vertical="center" textRotation="255"/>
    </xf>
    <xf numFmtId="0" fontId="0" fillId="0" borderId="66" xfId="0" applyBorder="1" applyAlignment="1" applyProtection="1">
      <alignment horizontal="right" vertical="center" shrinkToFit="1"/>
      <protection hidden="1"/>
    </xf>
    <xf numFmtId="0" fontId="0" fillId="0" borderId="8" xfId="0" applyBorder="1" applyAlignment="1" applyProtection="1">
      <alignment horizontal="right" vertical="center" shrinkToFit="1"/>
      <protection hidden="1"/>
    </xf>
    <xf numFmtId="0" fontId="0" fillId="0" borderId="11" xfId="0" applyBorder="1" applyAlignment="1" applyProtection="1">
      <alignment horizontal="right" vertical="center" shrinkToFit="1"/>
      <protection hidden="1"/>
    </xf>
  </cellXfs>
  <cellStyles count="4">
    <cellStyle name="パーセント" xfId="3" builtinId="5"/>
    <cellStyle name="ハイパーリンク" xfId="2" builtinId="8"/>
    <cellStyle name="桁区切り" xfId="1" builtinId="6"/>
    <cellStyle name="標準" xfId="0" builtinId="0"/>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298439</xdr:colOff>
      <xdr:row>10</xdr:row>
      <xdr:rowOff>221898</xdr:rowOff>
    </xdr:from>
    <xdr:to>
      <xdr:col>6</xdr:col>
      <xdr:colOff>388375</xdr:colOff>
      <xdr:row>24</xdr:row>
      <xdr:rowOff>105547</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98439" y="2550231"/>
          <a:ext cx="5431344" cy="3140141"/>
        </a:xfrm>
        <a:prstGeom prst="rect">
          <a:avLst/>
        </a:prstGeom>
      </xdr:spPr>
    </xdr:pic>
    <xdr:clientData/>
  </xdr:twoCellAnchor>
  <xdr:twoCellAnchor>
    <xdr:from>
      <xdr:col>4</xdr:col>
      <xdr:colOff>1075266</xdr:colOff>
      <xdr:row>13</xdr:row>
      <xdr:rowOff>97368</xdr:rowOff>
    </xdr:from>
    <xdr:to>
      <xdr:col>6</xdr:col>
      <xdr:colOff>65616</xdr:colOff>
      <xdr:row>14</xdr:row>
      <xdr:rowOff>97367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483099" y="3124201"/>
          <a:ext cx="927100" cy="23283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170180</xdr:colOff>
      <xdr:row>2</xdr:row>
      <xdr:rowOff>44450</xdr:rowOff>
    </xdr:from>
    <xdr:to>
      <xdr:col>28</xdr:col>
      <xdr:colOff>791292</xdr:colOff>
      <xdr:row>4</xdr:row>
      <xdr:rowOff>47054</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10190480" y="501650"/>
          <a:ext cx="604602" cy="457264"/>
        </a:xfrm>
        <a:prstGeom prst="ellipse">
          <a:avLst/>
        </a:prstGeom>
        <a:ln w="12700" cap="rnd">
          <a:solidFill>
            <a:srgbClr val="FF0000"/>
          </a:solidFill>
        </a:ln>
        <a:effectLst/>
        <a:scene3d>
          <a:camera prst="orthographicFront"/>
          <a:lightRig rig="contrasting" dir="t">
            <a:rot lat="0" lon="0" rev="3000000"/>
          </a:lightRig>
        </a:scene3d>
        <a:sp3d contourW="7620">
          <a:bevelT w="95250" h="31750"/>
          <a:contourClr>
            <a:srgbClr val="333333"/>
          </a:contourClr>
        </a:sp3d>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DAC0D14-3427-4097-8279-A25D1FC2C291}" name="手数料率" displayName="手数料率" ref="Z3:AB36" totalsRowShown="0">
  <autoFilter ref="Z3:AB36" xr:uid="{9DAC0D14-3427-4097-8279-A25D1FC2C291}">
    <filterColumn colId="0" hiddenButton="1"/>
    <filterColumn colId="1" hiddenButton="1"/>
    <filterColumn colId="2" hiddenButton="1"/>
  </autoFilter>
  <tableColumns count="3">
    <tableColumn id="1" xr3:uid="{55623D5E-2D89-4B7E-80A1-F73C39F21302}" name="ブランド名"/>
    <tableColumn id="2" xr3:uid="{3C7D6DFC-03DB-471A-87A1-BD72AB37760E}" name="発行手数料" dataDxfId="25"/>
    <tableColumn id="3" xr3:uid="{0AF7878F-3E69-4635-9A12-697E3F24B3B9}" name="本来「0」"/>
  </tableColumns>
  <tableStyleInfo name="TableStyleLight9"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comm.jp/privacypolicy/" TargetMode="External"/><Relationship Id="rId2" Type="http://schemas.openxmlformats.org/officeDocument/2006/relationships/hyperlink" Target="https://kiigob2b.com/kiyaku" TargetMode="External"/><Relationship Id="rId1" Type="http://schemas.openxmlformats.org/officeDocument/2006/relationships/hyperlink" Target="https://kiigob2b.com/kiyaku"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afin.gift/kiyak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yamada@incomm.com" TargetMode="External"/><Relationship Id="rId2" Type="http://schemas.openxmlformats.org/officeDocument/2006/relationships/hyperlink" Target="https://incomm.jp/" TargetMode="External"/><Relationship Id="rId1" Type="http://schemas.openxmlformats.org/officeDocument/2006/relationships/hyperlink" Target="https://mafin.gift/kiyaku" TargetMode="External"/><Relationship Id="rId5" Type="http://schemas.openxmlformats.org/officeDocument/2006/relationships/printerSettings" Target="../printerSettings/printerSettings3.bin"/><Relationship Id="rId4" Type="http://schemas.openxmlformats.org/officeDocument/2006/relationships/hyperlink" Target="https://incomm.jp/"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64091-0240-47BE-B169-8421E8F3AE93}">
  <sheetPr codeName="Sheet1">
    <tabColor rgb="FFFF0000"/>
  </sheetPr>
  <dimension ref="A1:J33"/>
  <sheetViews>
    <sheetView showGridLines="0" zoomScaleNormal="100" workbookViewId="0">
      <selection activeCell="A7" sqref="A7:J7"/>
    </sheetView>
  </sheetViews>
  <sheetFormatPr baseColWidth="10" defaultColWidth="8.5" defaultRowHeight="16"/>
  <cols>
    <col min="1" max="16384" width="8.5" style="6"/>
  </cols>
  <sheetData>
    <row r="1" spans="1:10">
      <c r="I1" s="7" t="s">
        <v>0</v>
      </c>
      <c r="J1" s="7"/>
    </row>
    <row r="2" spans="1:10" ht="22">
      <c r="B2" s="248" t="s">
        <v>1</v>
      </c>
      <c r="C2" s="248"/>
      <c r="D2" s="248"/>
      <c r="E2" s="248"/>
      <c r="F2" s="248"/>
      <c r="G2" s="248"/>
      <c r="H2" s="248"/>
      <c r="I2" s="248"/>
    </row>
    <row r="4" spans="1:10" ht="55" customHeight="1">
      <c r="A4" s="246" t="s">
        <v>2</v>
      </c>
      <c r="B4" s="246"/>
      <c r="C4" s="246"/>
      <c r="D4" s="246"/>
      <c r="E4" s="246"/>
      <c r="F4" s="246"/>
      <c r="G4" s="246"/>
      <c r="H4" s="246"/>
      <c r="I4" s="246"/>
      <c r="J4" s="246"/>
    </row>
    <row r="5" spans="1:10" ht="6" customHeight="1"/>
    <row r="6" spans="1:10" ht="51.5" customHeight="1">
      <c r="A6" s="246" t="s">
        <v>267</v>
      </c>
      <c r="B6" s="247"/>
      <c r="C6" s="247"/>
      <c r="D6" s="247"/>
      <c r="E6" s="247"/>
      <c r="F6" s="247"/>
      <c r="G6" s="247"/>
      <c r="H6" s="247"/>
      <c r="I6" s="247"/>
      <c r="J6" s="247"/>
    </row>
    <row r="7" spans="1:10">
      <c r="A7" s="245" t="s">
        <v>270</v>
      </c>
      <c r="B7" s="245"/>
      <c r="C7" s="245"/>
      <c r="D7" s="245"/>
      <c r="E7" s="245"/>
      <c r="F7" s="245"/>
      <c r="G7" s="245"/>
      <c r="H7" s="245"/>
      <c r="I7" s="245"/>
      <c r="J7" s="245"/>
    </row>
    <row r="8" spans="1:10">
      <c r="A8" s="245" t="s">
        <v>271</v>
      </c>
      <c r="B8" s="245"/>
      <c r="C8" s="245"/>
      <c r="D8" s="245"/>
      <c r="E8" s="245"/>
      <c r="F8" s="245"/>
      <c r="G8" s="245"/>
      <c r="H8" s="245"/>
      <c r="I8" s="245"/>
      <c r="J8" s="245"/>
    </row>
    <row r="9" spans="1:10" ht="6" customHeight="1"/>
    <row r="10" spans="1:10" ht="40.5" customHeight="1">
      <c r="A10" s="246" t="s">
        <v>3</v>
      </c>
      <c r="B10" s="246"/>
      <c r="C10" s="246"/>
      <c r="D10" s="246"/>
      <c r="E10" s="246"/>
      <c r="F10" s="246"/>
      <c r="G10" s="246"/>
      <c r="H10" s="246"/>
      <c r="I10" s="246"/>
      <c r="J10" s="246"/>
    </row>
    <row r="11" spans="1:10">
      <c r="A11" s="6" t="s">
        <v>4</v>
      </c>
    </row>
    <row r="12" spans="1:10">
      <c r="A12" s="6" t="s">
        <v>5</v>
      </c>
    </row>
    <row r="13" spans="1:10">
      <c r="A13" s="6" t="s">
        <v>6</v>
      </c>
    </row>
    <row r="14" spans="1:10">
      <c r="A14" s="6" t="s">
        <v>7</v>
      </c>
    </row>
    <row r="15" spans="1:10">
      <c r="A15" s="6" t="s">
        <v>8</v>
      </c>
    </row>
    <row r="16" spans="1:10">
      <c r="A16" s="6" t="s">
        <v>9</v>
      </c>
    </row>
    <row r="17" spans="1:10">
      <c r="A17" s="6" t="s">
        <v>10</v>
      </c>
    </row>
    <row r="18" spans="1:10">
      <c r="A18" s="6" t="s">
        <v>11</v>
      </c>
    </row>
    <row r="19" spans="1:10">
      <c r="A19" s="6" t="s">
        <v>12</v>
      </c>
    </row>
    <row r="20" spans="1:10">
      <c r="A20" s="6" t="s">
        <v>13</v>
      </c>
    </row>
    <row r="21" spans="1:10">
      <c r="A21" s="6" t="s">
        <v>14</v>
      </c>
    </row>
    <row r="22" spans="1:10">
      <c r="A22" s="6" t="s">
        <v>15</v>
      </c>
    </row>
    <row r="23" spans="1:10">
      <c r="A23" s="6" t="s">
        <v>16</v>
      </c>
    </row>
    <row r="24" spans="1:10">
      <c r="A24" s="6" t="s">
        <v>17</v>
      </c>
    </row>
    <row r="25" spans="1:10">
      <c r="A25" s="6" t="s">
        <v>18</v>
      </c>
    </row>
    <row r="26" spans="1:10" ht="90.75" customHeight="1">
      <c r="A26" s="246" t="s">
        <v>19</v>
      </c>
      <c r="B26" s="247"/>
      <c r="C26" s="247"/>
      <c r="D26" s="247"/>
      <c r="E26" s="247"/>
      <c r="F26" s="247"/>
      <c r="G26" s="247"/>
      <c r="H26" s="247"/>
      <c r="I26" s="247"/>
      <c r="J26" s="247"/>
    </row>
    <row r="27" spans="1:10" ht="6" customHeight="1"/>
    <row r="28" spans="1:10" ht="102.75" customHeight="1">
      <c r="A28" s="246" t="s">
        <v>20</v>
      </c>
      <c r="B28" s="247"/>
      <c r="C28" s="247"/>
      <c r="D28" s="247"/>
      <c r="E28" s="247"/>
      <c r="F28" s="247"/>
      <c r="G28" s="247"/>
      <c r="H28" s="247"/>
      <c r="I28" s="247"/>
      <c r="J28" s="247"/>
    </row>
    <row r="29" spans="1:10" ht="5.25" customHeight="1"/>
    <row r="30" spans="1:10" ht="79" customHeight="1">
      <c r="A30" s="246" t="s">
        <v>268</v>
      </c>
      <c r="B30" s="246"/>
      <c r="C30" s="246"/>
      <c r="D30" s="246"/>
      <c r="E30" s="246"/>
      <c r="F30" s="246"/>
      <c r="G30" s="246"/>
      <c r="H30" s="246"/>
      <c r="I30" s="246"/>
      <c r="J30" s="246"/>
    </row>
    <row r="31" spans="1:10">
      <c r="A31" s="245" t="s">
        <v>269</v>
      </c>
      <c r="B31" s="245"/>
      <c r="C31" s="245"/>
      <c r="D31" s="245"/>
      <c r="E31" s="245"/>
      <c r="F31" s="245"/>
      <c r="G31" s="245"/>
      <c r="H31" s="245"/>
      <c r="I31" s="245"/>
      <c r="J31" s="245"/>
    </row>
    <row r="33" spans="10:10">
      <c r="J33" s="6" t="s">
        <v>272</v>
      </c>
    </row>
  </sheetData>
  <sheetProtection algorithmName="SHA-512" hashValue="25YsHQ/2//m+ce/2lzutAWkousvqIwkinC9Gt8J7Kz4nPOPs6CmGDgWuHjJkJIxGhCjWeLsX827t5vvMI0aZ1A==" saltValue="/VGXAECJKaxcHbi8xQNYtQ==" spinCount="100000" sheet="1" objects="1" scenarios="1" selectLockedCells="1"/>
  <mergeCells count="10">
    <mergeCell ref="A31:J31"/>
    <mergeCell ref="A28:J28"/>
    <mergeCell ref="A30:J30"/>
    <mergeCell ref="B2:I2"/>
    <mergeCell ref="A4:J4"/>
    <mergeCell ref="A6:J6"/>
    <mergeCell ref="A10:J10"/>
    <mergeCell ref="A26:J26"/>
    <mergeCell ref="A7:J7"/>
    <mergeCell ref="A8:J8"/>
  </mergeCells>
  <phoneticPr fontId="3"/>
  <hyperlinks>
    <hyperlink ref="A31:J31" r:id="rId1" display="詳細は本利用規約(https://kiigob2b.com/kiyaku)をご参照ください。" xr:uid="{5B11FCDE-BDC5-4A21-8C69-B65FDB8AAC78}"/>
    <hyperlink ref="A7:J7" r:id="rId2" display="(Kiigo for B2B利用規約：https://kiigob2b.com/kiyaku)" xr:uid="{B36C161E-4A4B-4CA4-A4D9-856F633763D5}"/>
    <hyperlink ref="A8:J8" r:id="rId3" display="(プライバシーポリシー：https://incomm.jp/privacypolicy/)" xr:uid="{48D0EF08-27D1-403E-B784-742D17D3023A}"/>
  </hyperlinks>
  <printOptions horizontalCentered="1"/>
  <pageMargins left="0.23622047244094491" right="0.23622047244094491" top="0.74803149606299213" bottom="0.74803149606299213" header="0.31496062992125984" footer="0.31496062992125984"/>
  <pageSetup paperSize="9" orientation="portrait"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AC402-2467-854C-93D1-A0F304C76814}">
  <sheetPr codeName="Sheet2">
    <tabColor theme="8" tint="0.79998168889431442"/>
  </sheetPr>
  <dimension ref="A1:O73"/>
  <sheetViews>
    <sheetView tabSelected="1" topLeftCell="B1" zoomScaleNormal="100" workbookViewId="0">
      <selection activeCell="B6" sqref="B6"/>
    </sheetView>
  </sheetViews>
  <sheetFormatPr baseColWidth="10" defaultColWidth="8.83203125" defaultRowHeight="18"/>
  <cols>
    <col min="1" max="1" width="2.5" style="49" customWidth="1"/>
    <col min="2" max="3" width="11.33203125" style="49" customWidth="1"/>
    <col min="4" max="4" width="11.5" style="49" customWidth="1"/>
    <col min="5" max="5" width="12.5" style="49" customWidth="1"/>
    <col min="6" max="6" width="7.5" style="49" customWidth="1"/>
    <col min="7" max="7" width="12.83203125" style="49" customWidth="1"/>
    <col min="8" max="8" width="17.83203125" style="49" customWidth="1"/>
    <col min="9" max="9" width="8.33203125" style="49" customWidth="1"/>
    <col min="10" max="11" width="10.5" style="49" customWidth="1"/>
    <col min="12" max="12" width="11.5" style="49" customWidth="1"/>
    <col min="13" max="13" width="10.5" style="49" customWidth="1"/>
    <col min="14" max="14" width="2.5" style="49" customWidth="1"/>
    <col min="15" max="15" width="9.5" style="49" customWidth="1"/>
    <col min="16" max="16" width="10" style="49" customWidth="1"/>
    <col min="17" max="17" width="76.33203125" style="49" bestFit="1" customWidth="1"/>
    <col min="18" max="16384" width="8.83203125" style="49"/>
  </cols>
  <sheetData>
    <row r="1" spans="2:15" ht="14.25" customHeight="1"/>
    <row r="2" spans="2:15" ht="25" thickBot="1">
      <c r="B2" s="50" t="s">
        <v>21</v>
      </c>
    </row>
    <row r="3" spans="2:15" s="51" customFormat="1" ht="16.5" customHeight="1" thickBot="1">
      <c r="J3" s="52"/>
      <c r="K3" s="53" t="s">
        <v>22</v>
      </c>
      <c r="L3" s="214"/>
      <c r="M3" s="215"/>
    </row>
    <row r="4" spans="2:15" ht="21" customHeight="1">
      <c r="B4" s="219" t="s">
        <v>23</v>
      </c>
      <c r="C4" s="220"/>
      <c r="D4" s="220"/>
      <c r="E4" s="220"/>
      <c r="F4" s="220"/>
      <c r="G4" s="220"/>
      <c r="H4" s="220"/>
      <c r="I4" s="220"/>
      <c r="J4" s="220"/>
      <c r="K4" s="220"/>
      <c r="L4" s="220"/>
      <c r="M4" s="221"/>
      <c r="N4" s="51"/>
      <c r="O4" s="51"/>
    </row>
    <row r="5" spans="2:15" ht="21" customHeight="1" thickBot="1">
      <c r="B5" s="222"/>
      <c r="C5" s="223"/>
      <c r="D5" s="223"/>
      <c r="E5" s="223"/>
      <c r="F5" s="223"/>
      <c r="G5" s="223"/>
      <c r="H5" s="223"/>
      <c r="I5" s="223"/>
      <c r="J5" s="223"/>
      <c r="K5" s="223"/>
      <c r="L5" s="223"/>
      <c r="M5" s="224"/>
      <c r="N5" s="51"/>
      <c r="O5" s="51"/>
    </row>
    <row r="6" spans="2:15" ht="28" customHeight="1" thickBot="1">
      <c r="B6" s="38" t="b">
        <v>0</v>
      </c>
      <c r="C6" s="216" t="s">
        <v>24</v>
      </c>
      <c r="D6" s="217"/>
      <c r="E6" s="217"/>
      <c r="F6" s="217"/>
      <c r="G6" s="217"/>
      <c r="H6" s="217"/>
      <c r="I6" s="217"/>
      <c r="J6" s="217"/>
      <c r="K6" s="217"/>
      <c r="L6" s="217"/>
      <c r="M6" s="218"/>
      <c r="N6" s="51"/>
      <c r="O6" s="51"/>
    </row>
    <row r="7" spans="2:15" ht="6" customHeight="1">
      <c r="B7" s="51"/>
      <c r="C7" s="51"/>
      <c r="D7" s="51"/>
      <c r="E7" s="51"/>
      <c r="F7" s="51"/>
      <c r="G7" s="51"/>
      <c r="H7" s="51"/>
      <c r="I7" s="51"/>
      <c r="J7" s="55"/>
      <c r="K7" s="55"/>
      <c r="L7" s="51"/>
      <c r="M7" s="56"/>
      <c r="N7" s="52"/>
      <c r="O7" s="52"/>
    </row>
    <row r="8" spans="2:15" ht="6" customHeight="1">
      <c r="B8" s="51"/>
      <c r="C8" s="51"/>
      <c r="D8" s="51"/>
      <c r="E8" s="51"/>
      <c r="F8" s="51"/>
      <c r="G8" s="51"/>
      <c r="H8" s="51"/>
      <c r="I8" s="51"/>
      <c r="J8" s="55"/>
      <c r="K8" s="55"/>
      <c r="L8" s="51"/>
      <c r="M8" s="56"/>
      <c r="N8" s="52"/>
      <c r="O8" s="52"/>
    </row>
    <row r="9" spans="2:15" s="51" customFormat="1" ht="6" customHeight="1">
      <c r="B9" s="55"/>
    </row>
    <row r="10" spans="2:15" ht="19" thickBot="1">
      <c r="B10" s="57" t="s">
        <v>25</v>
      </c>
      <c r="C10" s="51"/>
      <c r="D10" s="51"/>
      <c r="E10" s="51"/>
      <c r="F10" s="51"/>
      <c r="G10" s="51"/>
      <c r="H10" s="51"/>
      <c r="I10" s="51"/>
      <c r="J10" s="51"/>
      <c r="K10" s="51"/>
      <c r="L10" s="51"/>
      <c r="M10" s="51"/>
    </row>
    <row r="11" spans="2:15" ht="20.25" customHeight="1">
      <c r="B11" s="225" t="s">
        <v>26</v>
      </c>
      <c r="C11" s="226"/>
      <c r="D11" s="227"/>
      <c r="E11" s="227"/>
      <c r="F11" s="227"/>
      <c r="G11" s="227"/>
      <c r="H11" s="58" t="s">
        <v>27</v>
      </c>
      <c r="I11" s="228"/>
      <c r="J11" s="228"/>
      <c r="K11" s="228"/>
      <c r="L11" s="228"/>
      <c r="M11" s="229"/>
    </row>
    <row r="12" spans="2:15" ht="20.25" customHeight="1">
      <c r="B12" s="173" t="s">
        <v>28</v>
      </c>
      <c r="C12" s="174"/>
      <c r="D12" s="179"/>
      <c r="E12" s="179"/>
      <c r="F12" s="179"/>
      <c r="G12" s="179"/>
      <c r="H12" s="179"/>
      <c r="I12" s="179"/>
      <c r="J12" s="179"/>
      <c r="K12" s="179"/>
      <c r="L12" s="179"/>
      <c r="M12" s="180"/>
    </row>
    <row r="13" spans="2:15" ht="20.25" customHeight="1">
      <c r="B13" s="173" t="s">
        <v>29</v>
      </c>
      <c r="C13" s="174"/>
      <c r="D13" s="175"/>
      <c r="E13" s="175"/>
      <c r="F13" s="175"/>
      <c r="G13" s="175"/>
      <c r="H13" s="59" t="s">
        <v>30</v>
      </c>
      <c r="I13" s="181"/>
      <c r="J13" s="181"/>
      <c r="K13" s="181"/>
      <c r="L13" s="181"/>
      <c r="M13" s="182"/>
    </row>
    <row r="14" spans="2:15" ht="20.25" customHeight="1" thickBot="1">
      <c r="B14" s="176" t="s">
        <v>31</v>
      </c>
      <c r="C14" s="177"/>
      <c r="D14" s="60" t="s">
        <v>32</v>
      </c>
      <c r="E14" s="178"/>
      <c r="F14" s="178"/>
      <c r="G14" s="178"/>
      <c r="H14" s="61" t="s">
        <v>33</v>
      </c>
      <c r="I14" s="183"/>
      <c r="J14" s="183"/>
      <c r="K14" s="183"/>
      <c r="L14" s="183"/>
      <c r="M14" s="184"/>
    </row>
    <row r="15" spans="2:15" ht="14.25" customHeight="1">
      <c r="B15" s="62"/>
      <c r="C15" s="62"/>
      <c r="D15" s="63"/>
      <c r="E15" s="64"/>
      <c r="F15" s="64"/>
      <c r="G15" s="64"/>
      <c r="H15" s="62"/>
      <c r="I15" s="64"/>
      <c r="J15" s="64"/>
      <c r="K15" s="64"/>
      <c r="L15" s="52"/>
      <c r="M15" s="52"/>
    </row>
    <row r="16" spans="2:15" ht="14.25" customHeight="1">
      <c r="B16" s="51"/>
      <c r="C16" s="51"/>
      <c r="D16" s="51"/>
      <c r="E16" s="51"/>
      <c r="F16" s="51"/>
      <c r="G16" s="51"/>
      <c r="H16" s="51"/>
      <c r="I16" s="51"/>
      <c r="J16" s="51"/>
      <c r="K16" s="51"/>
      <c r="L16" s="51"/>
      <c r="M16" s="51"/>
    </row>
    <row r="17" spans="1:14" ht="19" thickBot="1">
      <c r="B17" s="57" t="s">
        <v>34</v>
      </c>
      <c r="C17" s="51"/>
      <c r="D17" s="51"/>
      <c r="E17" s="51"/>
      <c r="F17" s="51"/>
      <c r="G17" s="51"/>
      <c r="H17" s="65"/>
      <c r="I17" s="52"/>
      <c r="J17" s="190"/>
      <c r="K17" s="190"/>
      <c r="L17" s="190"/>
      <c r="M17" s="190"/>
    </row>
    <row r="18" spans="1:14">
      <c r="A18" s="66"/>
      <c r="B18" s="187" t="s">
        <v>35</v>
      </c>
      <c r="C18" s="188"/>
      <c r="D18" s="188"/>
      <c r="E18" s="188"/>
      <c r="F18" s="188"/>
      <c r="G18" s="188"/>
      <c r="H18" s="188"/>
      <c r="I18" s="188"/>
      <c r="J18" s="188"/>
      <c r="K18" s="188"/>
      <c r="L18" s="188"/>
      <c r="M18" s="189"/>
      <c r="N18" s="67"/>
    </row>
    <row r="19" spans="1:14" ht="22" customHeight="1">
      <c r="A19" s="66"/>
      <c r="B19" s="173" t="s">
        <v>36</v>
      </c>
      <c r="C19" s="174"/>
      <c r="D19" s="185"/>
      <c r="E19" s="185"/>
      <c r="F19" s="185"/>
      <c r="G19" s="185"/>
      <c r="H19" s="68" t="s">
        <v>37</v>
      </c>
      <c r="I19" s="185"/>
      <c r="J19" s="185"/>
      <c r="K19" s="185"/>
      <c r="L19" s="185"/>
      <c r="M19" s="186"/>
      <c r="N19" s="67"/>
    </row>
    <row r="20" spans="1:14" ht="31" customHeight="1">
      <c r="A20" s="66"/>
      <c r="B20" s="194" t="s">
        <v>38</v>
      </c>
      <c r="C20" s="174"/>
      <c r="D20" s="185"/>
      <c r="E20" s="185"/>
      <c r="F20" s="185"/>
      <c r="G20" s="185"/>
      <c r="H20" s="59" t="s">
        <v>39</v>
      </c>
      <c r="I20" s="185" t="s">
        <v>40</v>
      </c>
      <c r="J20" s="185"/>
      <c r="K20" s="185"/>
      <c r="L20" s="185"/>
      <c r="M20" s="186"/>
      <c r="N20" s="67"/>
    </row>
    <row r="21" spans="1:14" ht="20.25" customHeight="1">
      <c r="A21" s="66"/>
      <c r="B21" s="173" t="s">
        <v>41</v>
      </c>
      <c r="C21" s="174"/>
      <c r="D21" s="175"/>
      <c r="E21" s="175"/>
      <c r="F21" s="175"/>
      <c r="G21" s="175"/>
      <c r="H21" s="175"/>
      <c r="I21" s="175"/>
      <c r="J21" s="175"/>
      <c r="K21" s="175"/>
      <c r="L21" s="175"/>
      <c r="M21" s="230"/>
      <c r="N21" s="69"/>
    </row>
    <row r="22" spans="1:14" ht="97.5" customHeight="1">
      <c r="A22" s="66"/>
      <c r="B22" s="231" t="s">
        <v>42</v>
      </c>
      <c r="C22" s="232"/>
      <c r="D22" s="233"/>
      <c r="E22" s="234"/>
      <c r="F22" s="234"/>
      <c r="G22" s="234"/>
      <c r="H22" s="234"/>
      <c r="I22" s="234"/>
      <c r="J22" s="234"/>
      <c r="K22" s="234"/>
      <c r="L22" s="234"/>
      <c r="M22" s="235"/>
      <c r="N22" s="69"/>
    </row>
    <row r="23" spans="1:14" ht="20.25" customHeight="1">
      <c r="A23" s="66"/>
      <c r="B23" s="205" t="s">
        <v>43</v>
      </c>
      <c r="C23" s="206"/>
      <c r="D23" s="208"/>
      <c r="E23" s="209"/>
      <c r="F23" s="209"/>
      <c r="G23" s="210"/>
      <c r="H23" s="211" t="s">
        <v>44</v>
      </c>
      <c r="I23" s="212"/>
      <c r="J23" s="208"/>
      <c r="K23" s="209"/>
      <c r="L23" s="209"/>
      <c r="M23" s="213"/>
      <c r="N23" s="69"/>
    </row>
    <row r="24" spans="1:14" ht="20.25" customHeight="1">
      <c r="A24" s="66"/>
      <c r="B24" s="207" t="s">
        <v>45</v>
      </c>
      <c r="C24" s="174"/>
      <c r="D24" s="208"/>
      <c r="E24" s="209"/>
      <c r="F24" s="209"/>
      <c r="G24" s="210"/>
      <c r="H24" s="211" t="s">
        <v>46</v>
      </c>
      <c r="I24" s="212"/>
      <c r="J24" s="208"/>
      <c r="K24" s="209"/>
      <c r="L24" s="209"/>
      <c r="M24" s="213"/>
      <c r="N24" s="69"/>
    </row>
    <row r="25" spans="1:14" ht="38.25" customHeight="1" thickBot="1">
      <c r="A25" s="66"/>
      <c r="B25" s="203" t="s">
        <v>47</v>
      </c>
      <c r="C25" s="204"/>
      <c r="D25" s="39"/>
      <c r="E25" s="243" t="s">
        <v>48</v>
      </c>
      <c r="F25" s="244"/>
      <c r="G25" s="236"/>
      <c r="H25" s="237"/>
      <c r="I25" s="237"/>
      <c r="J25" s="237"/>
      <c r="K25" s="237"/>
      <c r="L25" s="237"/>
      <c r="M25" s="238"/>
      <c r="N25" s="69"/>
    </row>
    <row r="26" spans="1:14" ht="14.25" customHeight="1">
      <c r="A26" s="66"/>
      <c r="B26" s="71"/>
      <c r="C26" s="62"/>
      <c r="D26" s="72"/>
      <c r="E26" s="63"/>
      <c r="F26" s="73"/>
      <c r="G26" s="73"/>
      <c r="H26" s="73"/>
      <c r="I26" s="73"/>
      <c r="J26" s="73"/>
      <c r="K26" s="73"/>
      <c r="L26" s="73"/>
      <c r="M26" s="73"/>
      <c r="N26" s="69"/>
    </row>
    <row r="27" spans="1:14" ht="14.25" customHeight="1" thickBot="1">
      <c r="A27" s="66"/>
      <c r="B27" s="71" t="s">
        <v>49</v>
      </c>
      <c r="C27" s="62"/>
      <c r="D27" s="72"/>
      <c r="E27" s="63"/>
      <c r="F27" s="73"/>
      <c r="G27" s="73"/>
      <c r="H27" s="73"/>
      <c r="I27" s="73"/>
      <c r="J27" s="73"/>
      <c r="K27" s="73"/>
      <c r="L27" s="73"/>
      <c r="M27" s="73"/>
      <c r="N27" s="69"/>
    </row>
    <row r="28" spans="1:14" ht="30" customHeight="1" thickBot="1">
      <c r="A28" s="66"/>
      <c r="B28" s="138" t="s">
        <v>50</v>
      </c>
      <c r="C28" s="139"/>
      <c r="D28" s="239"/>
      <c r="E28" s="239"/>
      <c r="F28" s="239"/>
      <c r="G28" s="239"/>
      <c r="H28" s="139" t="s">
        <v>51</v>
      </c>
      <c r="I28" s="139"/>
      <c r="J28" s="239"/>
      <c r="K28" s="239"/>
      <c r="L28" s="239"/>
      <c r="M28" s="240"/>
      <c r="N28" s="69"/>
    </row>
    <row r="29" spans="1:14" ht="14.25" customHeight="1">
      <c r="B29" s="74"/>
      <c r="C29" s="51"/>
      <c r="D29" s="62"/>
      <c r="E29" s="51"/>
      <c r="F29" s="51"/>
      <c r="G29" s="51"/>
      <c r="H29" s="51"/>
      <c r="I29" s="51"/>
      <c r="J29" s="51"/>
      <c r="K29" s="51"/>
      <c r="L29" s="51"/>
      <c r="M29" s="51"/>
    </row>
    <row r="30" spans="1:14" ht="19" thickBot="1">
      <c r="B30" s="57" t="s">
        <v>52</v>
      </c>
    </row>
    <row r="31" spans="1:14" ht="34" customHeight="1" thickBot="1">
      <c r="B31" s="201" t="s">
        <v>53</v>
      </c>
      <c r="C31" s="202"/>
      <c r="D31" s="196"/>
      <c r="E31" s="197"/>
      <c r="F31" s="138" t="s">
        <v>54</v>
      </c>
      <c r="G31" s="195"/>
      <c r="H31" s="196"/>
      <c r="I31" s="197"/>
      <c r="L31" s="75"/>
      <c r="M31" s="75"/>
    </row>
    <row r="32" spans="1:14" ht="4.5" customHeight="1">
      <c r="B32" s="55"/>
      <c r="C32" s="55"/>
    </row>
    <row r="33" spans="2:13" ht="4.5" customHeight="1">
      <c r="B33" s="55"/>
      <c r="C33" s="55"/>
    </row>
    <row r="34" spans="2:13" ht="4.5" customHeight="1">
      <c r="B34" s="55"/>
      <c r="C34" s="55"/>
    </row>
    <row r="35" spans="2:13" ht="4.5" customHeight="1" thickBot="1">
      <c r="B35" s="51"/>
      <c r="D35" s="76"/>
    </row>
    <row r="36" spans="2:13">
      <c r="B36" s="77" t="s">
        <v>55</v>
      </c>
      <c r="C36" s="78" t="s">
        <v>56</v>
      </c>
      <c r="D36" s="198" t="s">
        <v>57</v>
      </c>
      <c r="E36" s="199"/>
      <c r="F36" s="199"/>
      <c r="G36" s="200"/>
      <c r="H36" s="78" t="s">
        <v>58</v>
      </c>
      <c r="I36" s="78" t="s">
        <v>59</v>
      </c>
      <c r="J36" s="78" t="s">
        <v>60</v>
      </c>
      <c r="K36" s="79" t="s">
        <v>61</v>
      </c>
      <c r="L36" s="241" t="s">
        <v>62</v>
      </c>
      <c r="M36" s="242"/>
    </row>
    <row r="37" spans="2:13" ht="40" customHeight="1">
      <c r="B37" s="81">
        <v>1</v>
      </c>
      <c r="C37" s="40"/>
      <c r="D37" s="149" t="str">
        <f>IFERROR(VLOOKUP(C37,品番リスト!$A:$B,2,0),"")</f>
        <v/>
      </c>
      <c r="E37" s="150"/>
      <c r="F37" s="150"/>
      <c r="G37" s="151"/>
      <c r="H37" s="41"/>
      <c r="I37" s="42"/>
      <c r="J37" s="84">
        <f t="shared" ref="J37:J44" si="0">H37*I37</f>
        <v>0</v>
      </c>
      <c r="K37" s="85" t="str">
        <f>IF(C37="","",VLOOKUP(C37,手数料率[#All],2,0))</f>
        <v/>
      </c>
      <c r="L37" s="157" t="str">
        <f>IF(C37="","",VLOOKUP(C37,品番リスト!$A$2:$E$30,5,0))</f>
        <v/>
      </c>
      <c r="M37" s="158"/>
    </row>
    <row r="38" spans="2:13" ht="40" customHeight="1">
      <c r="B38" s="81">
        <v>2</v>
      </c>
      <c r="C38" s="40"/>
      <c r="D38" s="149" t="str">
        <f>IFERROR(VLOOKUP(C38,品番リスト!$A:$B,2,0),"")</f>
        <v/>
      </c>
      <c r="E38" s="150"/>
      <c r="F38" s="150"/>
      <c r="G38" s="151"/>
      <c r="H38" s="41"/>
      <c r="I38" s="42"/>
      <c r="J38" s="84">
        <f t="shared" si="0"/>
        <v>0</v>
      </c>
      <c r="K38" s="85" t="str">
        <f>IF(C38="","",VLOOKUP(C38,手数料率[#All],2,0))</f>
        <v/>
      </c>
      <c r="L38" s="157" t="str">
        <f>IF(C38="","",VLOOKUP(C38,品番リスト!$A$2:$E$30,5,0))</f>
        <v/>
      </c>
      <c r="M38" s="158"/>
    </row>
    <row r="39" spans="2:13" ht="40" customHeight="1">
      <c r="B39" s="81">
        <v>3</v>
      </c>
      <c r="C39" s="40"/>
      <c r="D39" s="149" t="str">
        <f>IFERROR(VLOOKUP(C39,品番リスト!$A:$B,2,0),"")</f>
        <v/>
      </c>
      <c r="E39" s="150"/>
      <c r="F39" s="150"/>
      <c r="G39" s="151"/>
      <c r="H39" s="41"/>
      <c r="I39" s="42"/>
      <c r="J39" s="84">
        <f t="shared" si="0"/>
        <v>0</v>
      </c>
      <c r="K39" s="85" t="str">
        <f>IF(C39="","",VLOOKUP(C39,手数料率[#All],2,0))</f>
        <v/>
      </c>
      <c r="L39" s="157" t="str">
        <f>IF(C39="","",VLOOKUP(C39,品番リスト!$A$2:$E$30,5,0))</f>
        <v/>
      </c>
      <c r="M39" s="158"/>
    </row>
    <row r="40" spans="2:13" ht="40" customHeight="1">
      <c r="B40" s="81">
        <v>4</v>
      </c>
      <c r="C40" s="40"/>
      <c r="D40" s="149" t="str">
        <f>IFERROR(VLOOKUP(C40,品番リスト!$A:$B,2,0),"")</f>
        <v/>
      </c>
      <c r="E40" s="150"/>
      <c r="F40" s="150"/>
      <c r="G40" s="151"/>
      <c r="H40" s="41"/>
      <c r="I40" s="42"/>
      <c r="J40" s="84">
        <f t="shared" si="0"/>
        <v>0</v>
      </c>
      <c r="K40" s="85" t="str">
        <f>IF(C40="","",VLOOKUP(C40,手数料率[#All],2,0))</f>
        <v/>
      </c>
      <c r="L40" s="157" t="str">
        <f>IF(C40="","",VLOOKUP(C40,品番リスト!$A$2:$E$30,5,0))</f>
        <v/>
      </c>
      <c r="M40" s="158"/>
    </row>
    <row r="41" spans="2:13" ht="40" customHeight="1">
      <c r="B41" s="81">
        <v>5</v>
      </c>
      <c r="C41" s="40"/>
      <c r="D41" s="149" t="str">
        <f>IFERROR(VLOOKUP(C41,品番リスト!$A:$B,2,0),"")</f>
        <v/>
      </c>
      <c r="E41" s="150"/>
      <c r="F41" s="150"/>
      <c r="G41" s="151"/>
      <c r="H41" s="41"/>
      <c r="I41" s="42"/>
      <c r="J41" s="84">
        <f t="shared" si="0"/>
        <v>0</v>
      </c>
      <c r="K41" s="85" t="str">
        <f>IF(C41="","",VLOOKUP(C41,手数料率[#All],2,0))</f>
        <v/>
      </c>
      <c r="L41" s="157" t="str">
        <f>IF(C41="","",VLOOKUP(C41,品番リスト!$A$2:$E$30,5,0))</f>
        <v/>
      </c>
      <c r="M41" s="158"/>
    </row>
    <row r="42" spans="2:13" ht="40" customHeight="1">
      <c r="B42" s="81">
        <v>6</v>
      </c>
      <c r="C42" s="40"/>
      <c r="D42" s="149" t="str">
        <f>IFERROR(VLOOKUP(C42,品番リスト!$A:$B,2,0),"")</f>
        <v/>
      </c>
      <c r="E42" s="150"/>
      <c r="F42" s="150"/>
      <c r="G42" s="151"/>
      <c r="H42" s="41"/>
      <c r="I42" s="42"/>
      <c r="J42" s="84">
        <f t="shared" si="0"/>
        <v>0</v>
      </c>
      <c r="K42" s="85" t="str">
        <f>IF(C42="","",VLOOKUP(C42,手数料率[#All],2,0))</f>
        <v/>
      </c>
      <c r="L42" s="157" t="str">
        <f>IF(C42="","",VLOOKUP(C42,品番リスト!$A$2:$E$30,5,0))</f>
        <v/>
      </c>
      <c r="M42" s="158"/>
    </row>
    <row r="43" spans="2:13" ht="40" customHeight="1">
      <c r="B43" s="81">
        <v>7</v>
      </c>
      <c r="C43" s="40"/>
      <c r="D43" s="149" t="str">
        <f>IFERROR(VLOOKUP(C43,品番リスト!$A:$B,2,0),"")</f>
        <v/>
      </c>
      <c r="E43" s="150"/>
      <c r="F43" s="150"/>
      <c r="G43" s="151"/>
      <c r="H43" s="41"/>
      <c r="I43" s="42"/>
      <c r="J43" s="84">
        <f t="shared" si="0"/>
        <v>0</v>
      </c>
      <c r="K43" s="85" t="str">
        <f>IF(C43="","",VLOOKUP(C43,手数料率[#All],2,0))</f>
        <v/>
      </c>
      <c r="L43" s="157" t="str">
        <f>IF(C43="","",VLOOKUP(C43,品番リスト!$A$2:$E$30,5,0))</f>
        <v/>
      </c>
      <c r="M43" s="158"/>
    </row>
    <row r="44" spans="2:13" ht="40" customHeight="1">
      <c r="B44" s="81">
        <v>8</v>
      </c>
      <c r="C44" s="40"/>
      <c r="D44" s="149" t="str">
        <f>IFERROR(VLOOKUP(C44,品番リスト!$A:$B,2,0),"")</f>
        <v/>
      </c>
      <c r="E44" s="150"/>
      <c r="F44" s="150"/>
      <c r="G44" s="151"/>
      <c r="H44" s="41"/>
      <c r="I44" s="42"/>
      <c r="J44" s="84">
        <f t="shared" si="0"/>
        <v>0</v>
      </c>
      <c r="K44" s="85" t="str">
        <f>IF(C44="","",VLOOKUP(C44,手数料率[#All],2,0))</f>
        <v/>
      </c>
      <c r="L44" s="157" t="str">
        <f>IF(C44="","",VLOOKUP(C44,品番リスト!$A$2:$E$30,5,0))</f>
        <v/>
      </c>
      <c r="M44" s="158"/>
    </row>
    <row r="45" spans="2:13" ht="40" customHeight="1" thickBot="1">
      <c r="B45" s="87">
        <v>9</v>
      </c>
      <c r="C45" s="43"/>
      <c r="D45" s="165"/>
      <c r="E45" s="166"/>
      <c r="F45" s="166"/>
      <c r="G45" s="167"/>
      <c r="H45" s="43"/>
      <c r="I45" s="44"/>
      <c r="J45" s="44">
        <f>H45*I45</f>
        <v>0</v>
      </c>
      <c r="K45" s="112"/>
      <c r="L45" s="168" t="str">
        <f>IF(C45="","",VLOOKUP(C45,品番リスト!$A$2:$E$30,5,0))</f>
        <v/>
      </c>
      <c r="M45" s="169"/>
    </row>
    <row r="46" spans="2:13" ht="40" customHeight="1">
      <c r="B46" s="170" t="s">
        <v>64</v>
      </c>
      <c r="C46" s="91"/>
      <c r="D46" s="143" t="s">
        <v>65</v>
      </c>
      <c r="E46" s="144"/>
      <c r="F46" s="144"/>
      <c r="G46" s="145"/>
      <c r="H46" s="320">
        <f>SUMIF(K37:K45,"5%",J37:J45)*0.05</f>
        <v>0</v>
      </c>
      <c r="I46" s="92">
        <f>IF(H46="","",1)</f>
        <v>1</v>
      </c>
      <c r="J46" s="93">
        <f>ROUND(H46*I46,0)</f>
        <v>0</v>
      </c>
      <c r="L46" s="94"/>
      <c r="M46" s="94"/>
    </row>
    <row r="47" spans="2:13" ht="40" customHeight="1">
      <c r="B47" s="171"/>
      <c r="C47" s="95"/>
      <c r="D47" s="146" t="s">
        <v>66</v>
      </c>
      <c r="E47" s="147"/>
      <c r="F47" s="147"/>
      <c r="G47" s="148"/>
      <c r="H47" s="321">
        <f>SUMIF(K37:K45,"6%",J37:J45)*0.06</f>
        <v>0</v>
      </c>
      <c r="I47" s="96">
        <f>IF(H46="","",1)</f>
        <v>1</v>
      </c>
      <c r="J47" s="97">
        <f>ROUND(H47*I47,0)</f>
        <v>0</v>
      </c>
      <c r="L47" s="94"/>
      <c r="M47" s="94"/>
    </row>
    <row r="48" spans="2:13" ht="40" customHeight="1">
      <c r="B48" s="171"/>
      <c r="C48" s="95"/>
      <c r="D48" s="146" t="s">
        <v>67</v>
      </c>
      <c r="E48" s="147"/>
      <c r="F48" s="147"/>
      <c r="G48" s="148"/>
      <c r="H48" s="321">
        <f>SUMIF(K37:K45,"15%",J37:J45)*0.15</f>
        <v>0</v>
      </c>
      <c r="I48" s="96">
        <f>IF(H46="","",1)</f>
        <v>1</v>
      </c>
      <c r="J48" s="97">
        <f>ROUND(H48*I48,0)</f>
        <v>0</v>
      </c>
      <c r="L48" s="94"/>
      <c r="M48" s="94"/>
    </row>
    <row r="49" spans="2:13" ht="40" customHeight="1" thickBot="1">
      <c r="B49" s="172"/>
      <c r="C49" s="88"/>
      <c r="D49" s="140" t="s">
        <v>68</v>
      </c>
      <c r="E49" s="141"/>
      <c r="F49" s="141"/>
      <c r="G49" s="142"/>
      <c r="H49" s="322">
        <f>SUMIF(K37:K45,"50%",J37:J45)*0.5</f>
        <v>0</v>
      </c>
      <c r="I49" s="89">
        <f>IF(H46="","",1)</f>
        <v>1</v>
      </c>
      <c r="J49" s="98">
        <f>ROUND(H49*I49,0)</f>
        <v>0</v>
      </c>
      <c r="L49" s="94"/>
      <c r="M49" s="94"/>
    </row>
    <row r="50" spans="2:13" ht="24.75" customHeight="1" thickBot="1">
      <c r="B50" s="159" t="s">
        <v>69</v>
      </c>
      <c r="C50" s="160"/>
      <c r="D50" s="160"/>
      <c r="E50" s="160"/>
      <c r="F50" s="160"/>
      <c r="G50" s="160"/>
      <c r="H50" s="160"/>
      <c r="I50" s="161">
        <f>SUM(J37:J45)</f>
        <v>0</v>
      </c>
      <c r="J50" s="162"/>
      <c r="L50" s="94"/>
      <c r="M50" s="94"/>
    </row>
    <row r="51" spans="2:13" ht="24.75" customHeight="1" thickBot="1">
      <c r="B51" s="115" t="s">
        <v>70</v>
      </c>
      <c r="C51" s="116"/>
      <c r="D51" s="116"/>
      <c r="E51" s="116"/>
      <c r="F51" s="116"/>
      <c r="G51" s="116"/>
      <c r="H51" s="116"/>
      <c r="I51" s="163">
        <f>SUM(J46:J49)</f>
        <v>0</v>
      </c>
      <c r="J51" s="164"/>
      <c r="L51" s="99"/>
      <c r="M51" s="99"/>
    </row>
    <row r="52" spans="2:13" ht="24.75" customHeight="1" thickBot="1">
      <c r="B52" s="191" t="s">
        <v>71</v>
      </c>
      <c r="C52" s="192"/>
      <c r="D52" s="193" t="s">
        <v>72</v>
      </c>
      <c r="E52" s="193"/>
      <c r="F52" s="193"/>
      <c r="G52" s="193"/>
      <c r="H52" s="100">
        <v>30000</v>
      </c>
      <c r="I52" s="100" t="str">
        <f>IF(I50&lt;100000,"1","")</f>
        <v>1</v>
      </c>
      <c r="J52" s="101" t="str">
        <f>IFERROR(IF(I50=0,"",H52*I52),"")</f>
        <v/>
      </c>
    </row>
    <row r="53" spans="2:13" ht="24.75" customHeight="1">
      <c r="B53" s="119" t="s">
        <v>73</v>
      </c>
      <c r="C53" s="120"/>
      <c r="D53" s="127" t="s">
        <v>74</v>
      </c>
      <c r="E53" s="127"/>
      <c r="F53" s="127"/>
      <c r="G53" s="127"/>
      <c r="H53" s="102">
        <v>30000</v>
      </c>
      <c r="I53" s="45"/>
      <c r="J53" s="103">
        <f>H53*I53</f>
        <v>0</v>
      </c>
    </row>
    <row r="54" spans="2:13" ht="24.75" customHeight="1">
      <c r="B54" s="121"/>
      <c r="C54" s="122"/>
      <c r="D54" s="128" t="s">
        <v>75</v>
      </c>
      <c r="E54" s="128"/>
      <c r="F54" s="128"/>
      <c r="G54" s="128"/>
      <c r="H54" s="84">
        <v>10000</v>
      </c>
      <c r="I54" s="46"/>
      <c r="J54" s="105">
        <f t="shared" ref="J54:J59" si="1">H54*I54</f>
        <v>0</v>
      </c>
    </row>
    <row r="55" spans="2:13" ht="24.75" customHeight="1">
      <c r="B55" s="121"/>
      <c r="C55" s="122"/>
      <c r="D55" s="128" t="s">
        <v>76</v>
      </c>
      <c r="E55" s="128"/>
      <c r="F55" s="128"/>
      <c r="G55" s="128"/>
      <c r="H55" s="84">
        <v>50000</v>
      </c>
      <c r="I55" s="46"/>
      <c r="J55" s="105">
        <f t="shared" si="1"/>
        <v>0</v>
      </c>
    </row>
    <row r="56" spans="2:13" ht="24.75" customHeight="1" thickBot="1">
      <c r="B56" s="123"/>
      <c r="C56" s="124"/>
      <c r="D56" s="133" t="s">
        <v>77</v>
      </c>
      <c r="E56" s="133"/>
      <c r="F56" s="133"/>
      <c r="G56" s="133"/>
      <c r="H56" s="89"/>
      <c r="I56" s="47"/>
      <c r="J56" s="98">
        <f t="shared" si="1"/>
        <v>0</v>
      </c>
    </row>
    <row r="57" spans="2:13" ht="24.75" customHeight="1" thickBot="1">
      <c r="B57" s="125" t="s">
        <v>78</v>
      </c>
      <c r="C57" s="126"/>
      <c r="D57" s="134" t="s">
        <v>79</v>
      </c>
      <c r="E57" s="134"/>
      <c r="F57" s="134"/>
      <c r="G57" s="134"/>
      <c r="H57" s="106"/>
      <c r="I57" s="48"/>
      <c r="J57" s="107">
        <f t="shared" si="1"/>
        <v>0</v>
      </c>
    </row>
    <row r="58" spans="2:13" ht="24.75" customHeight="1">
      <c r="B58" s="129" t="s">
        <v>80</v>
      </c>
      <c r="C58" s="130"/>
      <c r="D58" s="127" t="s">
        <v>81</v>
      </c>
      <c r="E58" s="127"/>
      <c r="F58" s="127"/>
      <c r="G58" s="127"/>
      <c r="H58" s="102"/>
      <c r="I58" s="45"/>
      <c r="J58" s="103">
        <f t="shared" si="1"/>
        <v>0</v>
      </c>
    </row>
    <row r="59" spans="2:13" ht="24.75" customHeight="1" thickBot="1">
      <c r="B59" s="131"/>
      <c r="C59" s="132"/>
      <c r="D59" s="133" t="s">
        <v>82</v>
      </c>
      <c r="E59" s="133"/>
      <c r="F59" s="133"/>
      <c r="G59" s="133"/>
      <c r="H59" s="89"/>
      <c r="I59" s="47"/>
      <c r="J59" s="98">
        <f t="shared" si="1"/>
        <v>0</v>
      </c>
    </row>
    <row r="60" spans="2:13" ht="25.5" customHeight="1" thickBot="1">
      <c r="B60" s="115" t="s">
        <v>83</v>
      </c>
      <c r="C60" s="116"/>
      <c r="D60" s="116"/>
      <c r="E60" s="116"/>
      <c r="F60" s="116"/>
      <c r="G60" s="116"/>
      <c r="H60" s="117">
        <f>SUM(J51:J59)</f>
        <v>0</v>
      </c>
      <c r="I60" s="117"/>
      <c r="J60" s="118"/>
    </row>
    <row r="61" spans="2:13" ht="19" thickBot="1"/>
    <row r="62" spans="2:13">
      <c r="B62" s="155"/>
      <c r="C62" s="156"/>
      <c r="D62" s="152" t="s">
        <v>84</v>
      </c>
      <c r="E62" s="152"/>
      <c r="F62" s="152"/>
      <c r="G62" s="152"/>
      <c r="H62" s="80" t="s">
        <v>85</v>
      </c>
    </row>
    <row r="63" spans="2:13" ht="25.5" customHeight="1">
      <c r="B63" s="113" t="s">
        <v>86</v>
      </c>
      <c r="C63" s="114"/>
      <c r="D63" s="137">
        <f>I50</f>
        <v>0</v>
      </c>
      <c r="E63" s="137"/>
      <c r="F63" s="137"/>
      <c r="G63" s="137"/>
      <c r="H63" s="108" t="s">
        <v>87</v>
      </c>
      <c r="L63" s="109"/>
      <c r="M63" s="109"/>
    </row>
    <row r="64" spans="2:13" ht="25.5" customHeight="1">
      <c r="B64" s="113" t="s">
        <v>88</v>
      </c>
      <c r="C64" s="114"/>
      <c r="D64" s="137">
        <f>I51+H60</f>
        <v>0</v>
      </c>
      <c r="E64" s="137"/>
      <c r="F64" s="137"/>
      <c r="G64" s="137"/>
      <c r="H64" s="110">
        <f>ROUNDDOWN(D64*0.1,0)</f>
        <v>0</v>
      </c>
      <c r="L64" s="109"/>
      <c r="M64" s="109"/>
    </row>
    <row r="65" spans="2:8" ht="25.5" customHeight="1" thickBot="1">
      <c r="B65" s="135" t="s">
        <v>89</v>
      </c>
      <c r="C65" s="136"/>
      <c r="D65" s="153">
        <f>D63+D64+H64</f>
        <v>0</v>
      </c>
      <c r="E65" s="153"/>
      <c r="F65" s="153"/>
      <c r="G65" s="153"/>
      <c r="H65" s="154"/>
    </row>
    <row r="69" spans="2:8" ht="19.5" customHeight="1">
      <c r="B69" s="111" t="s">
        <v>90</v>
      </c>
    </row>
    <row r="70" spans="2:8" ht="19.5" customHeight="1">
      <c r="B70" s="49" t="s">
        <v>91</v>
      </c>
    </row>
    <row r="71" spans="2:8" ht="19.5" customHeight="1">
      <c r="B71" s="49" t="s">
        <v>92</v>
      </c>
    </row>
    <row r="72" spans="2:8" ht="19.5" customHeight="1">
      <c r="B72" s="49" t="s">
        <v>93</v>
      </c>
    </row>
    <row r="73" spans="2:8" ht="19.5" customHeight="1">
      <c r="B73" s="49" t="s">
        <v>94</v>
      </c>
    </row>
  </sheetData>
  <sheetProtection algorithmName="SHA-512" hashValue="lpR/nCXFzozZVQP4mWyIcTz2lU5ZOGJ0Y6NvBvJO6sF40N6ZODwqboQaTv1jHKflXjzEeyCc7qzu9hZkHAbtvg==" saltValue="huh/GW48OQV+w86pkuENzg==" spinCount="100000" sheet="1" objects="1" scenarios="1" selectLockedCells="1"/>
  <mergeCells count="97">
    <mergeCell ref="G25:M25"/>
    <mergeCell ref="D28:G28"/>
    <mergeCell ref="H28:I28"/>
    <mergeCell ref="L37:M37"/>
    <mergeCell ref="L38:M38"/>
    <mergeCell ref="J28:M28"/>
    <mergeCell ref="L36:M36"/>
    <mergeCell ref="E25:F25"/>
    <mergeCell ref="D24:G24"/>
    <mergeCell ref="H24:I24"/>
    <mergeCell ref="J24:M24"/>
    <mergeCell ref="B19:C19"/>
    <mergeCell ref="L3:M3"/>
    <mergeCell ref="C6:M6"/>
    <mergeCell ref="B4:M5"/>
    <mergeCell ref="B11:C11"/>
    <mergeCell ref="D11:G11"/>
    <mergeCell ref="I11:M11"/>
    <mergeCell ref="D21:M21"/>
    <mergeCell ref="B22:C22"/>
    <mergeCell ref="D22:M22"/>
    <mergeCell ref="D23:G23"/>
    <mergeCell ref="H23:I23"/>
    <mergeCell ref="J23:M23"/>
    <mergeCell ref="B52:C52"/>
    <mergeCell ref="D52:G52"/>
    <mergeCell ref="L44:M44"/>
    <mergeCell ref="B20:C20"/>
    <mergeCell ref="D20:G20"/>
    <mergeCell ref="I20:M20"/>
    <mergeCell ref="F31:G31"/>
    <mergeCell ref="H31:I31"/>
    <mergeCell ref="D31:E31"/>
    <mergeCell ref="D36:G36"/>
    <mergeCell ref="B31:C31"/>
    <mergeCell ref="D37:G37"/>
    <mergeCell ref="D38:G38"/>
    <mergeCell ref="B25:C25"/>
    <mergeCell ref="B23:C23"/>
    <mergeCell ref="B24:C24"/>
    <mergeCell ref="L45:M45"/>
    <mergeCell ref="B46:B49"/>
    <mergeCell ref="B12:C12"/>
    <mergeCell ref="B13:C13"/>
    <mergeCell ref="D13:G13"/>
    <mergeCell ref="B14:C14"/>
    <mergeCell ref="E14:G14"/>
    <mergeCell ref="D12:M12"/>
    <mergeCell ref="I13:M13"/>
    <mergeCell ref="I14:M14"/>
    <mergeCell ref="D19:G19"/>
    <mergeCell ref="I19:M19"/>
    <mergeCell ref="B18:M18"/>
    <mergeCell ref="J17:K17"/>
    <mergeCell ref="L17:M17"/>
    <mergeCell ref="B21:C21"/>
    <mergeCell ref="B50:H50"/>
    <mergeCell ref="B51:H51"/>
    <mergeCell ref="I50:J50"/>
    <mergeCell ref="I51:J51"/>
    <mergeCell ref="D45:G45"/>
    <mergeCell ref="D42:G42"/>
    <mergeCell ref="D43:G43"/>
    <mergeCell ref="D44:G44"/>
    <mergeCell ref="L39:M39"/>
    <mergeCell ref="L40:M40"/>
    <mergeCell ref="L41:M41"/>
    <mergeCell ref="L42:M42"/>
    <mergeCell ref="L43:M43"/>
    <mergeCell ref="B64:C64"/>
    <mergeCell ref="B65:C65"/>
    <mergeCell ref="D63:G63"/>
    <mergeCell ref="D64:G64"/>
    <mergeCell ref="B28:C28"/>
    <mergeCell ref="D49:G49"/>
    <mergeCell ref="D46:G46"/>
    <mergeCell ref="D47:G47"/>
    <mergeCell ref="D48:G48"/>
    <mergeCell ref="D39:G39"/>
    <mergeCell ref="D40:G40"/>
    <mergeCell ref="D41:G41"/>
    <mergeCell ref="D62:G62"/>
    <mergeCell ref="D65:H65"/>
    <mergeCell ref="B62:C62"/>
    <mergeCell ref="D55:G55"/>
    <mergeCell ref="B63:C63"/>
    <mergeCell ref="B60:G60"/>
    <mergeCell ref="H60:J60"/>
    <mergeCell ref="B53:C56"/>
    <mergeCell ref="B57:C57"/>
    <mergeCell ref="D53:G53"/>
    <mergeCell ref="D54:G54"/>
    <mergeCell ref="B58:C59"/>
    <mergeCell ref="D58:G58"/>
    <mergeCell ref="D59:G59"/>
    <mergeCell ref="D56:G56"/>
    <mergeCell ref="D57:G57"/>
  </mergeCells>
  <phoneticPr fontId="3"/>
  <conditionalFormatting sqref="B6">
    <cfRule type="expression" dxfId="24" priority="25">
      <formula>$B$6=FALSE</formula>
    </cfRule>
  </conditionalFormatting>
  <conditionalFormatting sqref="D19 I19">
    <cfRule type="containsBlanks" dxfId="23" priority="1">
      <formula>LEN(TRIM(D19))=0</formula>
    </cfRule>
  </conditionalFormatting>
  <conditionalFormatting sqref="D21:D25">
    <cfRule type="cellIs" dxfId="22" priority="15" operator="equal">
      <formula>""</formula>
    </cfRule>
  </conditionalFormatting>
  <conditionalFormatting sqref="D31">
    <cfRule type="cellIs" dxfId="21" priority="23" operator="equal">
      <formula>""</formula>
    </cfRule>
  </conditionalFormatting>
  <conditionalFormatting sqref="G25:M25 C37:C45">
    <cfRule type="cellIs" dxfId="20" priority="13" operator="equal">
      <formula>""</formula>
    </cfRule>
  </conditionalFormatting>
  <conditionalFormatting sqref="H60">
    <cfRule type="cellIs" dxfId="19" priority="4" operator="equal">
      <formula>""</formula>
    </cfRule>
  </conditionalFormatting>
  <conditionalFormatting sqref="H37:J49">
    <cfRule type="cellIs" dxfId="18" priority="2" operator="equal">
      <formula>""</formula>
    </cfRule>
  </conditionalFormatting>
  <conditionalFormatting sqref="I51">
    <cfRule type="cellIs" dxfId="17" priority="9" operator="equal">
      <formula>""</formula>
    </cfRule>
  </conditionalFormatting>
  <conditionalFormatting sqref="I53:I59">
    <cfRule type="expression" dxfId="16" priority="5">
      <formula>I53=""</formula>
    </cfRule>
  </conditionalFormatting>
  <conditionalFormatting sqref="I53:J59">
    <cfRule type="cellIs" dxfId="15" priority="6" operator="equal">
      <formula>""</formula>
    </cfRule>
  </conditionalFormatting>
  <conditionalFormatting sqref="J23:J24">
    <cfRule type="cellIs" dxfId="14" priority="14" operator="equal">
      <formula>""</formula>
    </cfRule>
  </conditionalFormatting>
  <conditionalFormatting sqref="L3:M3 I11 D11:D13 I13">
    <cfRule type="cellIs" dxfId="13" priority="24" operator="equal">
      <formula>""</formula>
    </cfRule>
  </conditionalFormatting>
  <dataValidations xWindow="638" yWindow="896" count="20">
    <dataValidation allowBlank="1" showInputMessage="1" showErrorMessage="1" prompt="5分程度、1時間程度などおおよそで結構です" sqref="D28" xr:uid="{D4C4C801-6B26-714A-A1E6-D8A936349D96}"/>
    <dataValidation type="list" allowBlank="1" showInputMessage="1" showErrorMessage="1" sqref="D26:D27" xr:uid="{890C28DF-0C42-8148-B083-F40A4A25C68E}">
      <formula1>"有,無,後日提出,一部後日提出"</formula1>
    </dataValidation>
    <dataValidation allowBlank="1" showInputMessage="1" showErrorMessage="1" prompt="翌月初に納品希望など、納品日を指定したい場合は欄外に分かるように「指定」とご記入いただければ、対応可能です。_x000a__x000a_ご指定がない場合、納品ファイル作成次第納品いたします。" sqref="F32:F34" xr:uid="{4148F58F-9C4D-B243-88CA-264776EF2B09}"/>
    <dataValidation allowBlank="1" showInputMessage="1" showErrorMessage="1" prompt="ご希望の数量をご記入ください。" sqref="I53:I59 I37:I45" xr:uid="{77BC465A-4650-4151-A5CE-5AB08C411CE3}"/>
    <dataValidation allowBlank="1" showInputMessage="1" showErrorMessage="1" prompt="特筆なければ請求書の宛名とさせていただきます。（貴社名/請求宛名が異なる場合は別途お書き添えください）" sqref="D11:G11" xr:uid="{DA3496E6-44A5-4184-82E6-77A5ACA36FC6}"/>
    <dataValidation allowBlank="1" showInputMessage="1" showErrorMessage="1" prompt="貴社の事業概要などについて記載あるwebページをご記載ください" sqref="I11" xr:uid="{5B391C65-B1D5-48E9-AE58-E21C490B997B}"/>
    <dataValidation type="list" allowBlank="1" showInputMessage="1" showErrorMessage="1" prompt="申し込みされたギフトコード/ギフトカードの商品名・ロゴ・券面画像などをバナー_x000a_・チラシ・キャンペーンサイト（LP）の等に使用される場合は「有」とご記入ください" sqref="D25" xr:uid="{75706C16-8C3A-424C-A8B9-2838B0FCB348}">
      <formula1>"有,無,後日提出,一部後日提出"</formula1>
    </dataValidation>
    <dataValidation allowBlank="1" showInputMessage="1" showErrorMessage="1" prompt="期間中総数（例：全300件）または月間見込み数（例：100件/月）の記入をお願いします。_x000a_（※長期案件及び通年施策の場合、月間見込み数を上記例のように記載ください。）" sqref="D24:G24" xr:uid="{F90B1467-45D8-4693-B644-20D4DF1BF6E8}"/>
    <dataValidation type="list" allowBlank="1" showInputMessage="1" sqref="H37:H44" xr:uid="{DDD9B14C-CC90-4BB5-AEF7-A71FABB1CBA1}">
      <formula1>INDIRECT(C37)</formula1>
    </dataValidation>
    <dataValidation allowBlank="1" showErrorMessage="1" prompt="ご希望の数量をご記入ください。" sqref="J52:J59 I51:I52 H52:H60 J37:J49" xr:uid="{CDBCC4E7-366D-4196-BB0C-78CC5D03A507}"/>
    <dataValidation type="date" operator="greaterThanOrEqual" allowBlank="1" showErrorMessage="1" errorTitle="日付を入力してください" sqref="D31:E31 H31:I31" xr:uid="{789B252F-BE5D-4AD8-A130-B66361035B50}">
      <formula1>1</formula1>
    </dataValidation>
    <dataValidation allowBlank="1" prompt="ブルダウンからご注文ブランド名をお選びください。" sqref="H45:H49 C45:C49" xr:uid="{4886A605-B839-454A-A836-F228998DBBD6}"/>
    <dataValidation allowBlank="1" showErrorMessage="1" sqref="B25:C25" xr:uid="{A66A851A-3199-4DF3-84A8-7505FCC6D31E}"/>
    <dataValidation type="date" operator="greaterThanOrEqual" allowBlank="1" showInputMessage="1" showErrorMessage="1" errorTitle="日付を入力してください" sqref="L3:M3" xr:uid="{7A18615F-1DB4-9842-919F-7E0EC6F06531}">
      <formula1>1</formula1>
    </dataValidation>
    <dataValidation allowBlank="1" showInputMessage="1" showErrorMessage="1" prompt="告知期間を含むキャンペーン全体の実施期間をご記入ください。_x000a_必ず開始から終了日まで記載ください（単日でも）" sqref="D23:G23" xr:uid="{CE166A9C-AE23-2A49-B51E-BCD423023859}"/>
    <dataValidation allowBlank="1" showInputMessage="1" showErrorMessage="1" prompt="対消費者向けプロモーションは販促物等に記入の施策名" sqref="D21:M21" xr:uid="{97D64833-573E-4D50-9354-E13E5EBC17E1}"/>
    <dataValidation allowBlank="1" showInputMessage="1" showErrorMessage="1" prompt="申し込みされた商品を対象者へ配布する予定期間をご記入ください　※単日の記入でも可（納期の参考にさせていただきます）" sqref="J23:M23" xr:uid="{35BC7FEF-27D4-4FE1-94FA-80439C04F239}"/>
    <dataValidation allowBlank="1" showInputMessage="1" showErrorMessage="1" prompt="チラシなどの紙媒体は印刷部数、WEBページは該当するURLもご記入ください。" sqref="G25:M25" xr:uid="{A513ACEC-3E18-446F-B1E3-9D876D5C8269}"/>
    <dataValidation allowBlank="1" showInputMessage="1" showErrorMessage="1" prompt="企画詳細を具体的にご記入ください。_x000a_・（何円分の）何を_x000a_・抽選/総付けで_x000a_・何名に" sqref="D22:M22" xr:uid="{F25A11C9-796E-4FC8-8D48-B9DDFF487C54}"/>
    <dataValidation allowBlank="1" showInputMessage="1" showErrorMessage="1" prompt="例）メール・LINE・自社WEB上等" sqref="J24:M24" xr:uid="{8E0352D2-FAAB-1C41-A34A-BA6FBF5990E3}"/>
  </dataValidations>
  <hyperlinks>
    <hyperlink ref="B4:J4" r:id="rId1" display="デジタルギフト利用規約はこちらから" xr:uid="{AAE86A47-E9F4-114A-9869-6215431ABA16}"/>
    <hyperlink ref="B4:M4" location="'ガイドライン(必ずご確認ください)'!A1" display="デジタルギフト利用規約はこちらから" xr:uid="{C55B8455-33BD-BC4A-8028-C9EBE25D9620}"/>
  </hyperlinks>
  <pageMargins left="0.7" right="0.7" top="0.75" bottom="0.75" header="0.3" footer="0.3"/>
  <pageSetup paperSize="9" orientation="portrait" verticalDpi="0" r:id="rId2"/>
  <extLst>
    <ext xmlns:x14="http://schemas.microsoft.com/office/spreadsheetml/2009/9/main" uri="{CCE6A557-97BC-4b89-ADB6-D9C93CAAB3DF}">
      <x14:dataValidations xmlns:xm="http://schemas.microsoft.com/office/excel/2006/main" xWindow="638" yWindow="896" count="1">
        <x14:dataValidation type="list" allowBlank="1" showInputMessage="1" showErrorMessage="1" prompt="ブルダウンからご注文ブランド名をお選びください。" xr:uid="{61554A7C-86E2-4289-B476-98CB63B33382}">
          <x14:formula1>
            <xm:f>品番リスト!$A$3:$A$50</xm:f>
          </x14:formula1>
          <xm:sqref>C37:C44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658EB-A0ED-41BB-93BE-31B0CE98FA15}">
  <sheetPr>
    <tabColor theme="8" tint="0.79998168889431442"/>
  </sheetPr>
  <dimension ref="A1:O73"/>
  <sheetViews>
    <sheetView zoomScaleNormal="40" workbookViewId="0"/>
  </sheetViews>
  <sheetFormatPr baseColWidth="10" defaultColWidth="8.83203125" defaultRowHeight="18"/>
  <cols>
    <col min="1" max="1" width="2.5" style="49" customWidth="1"/>
    <col min="2" max="3" width="11.33203125" style="49" customWidth="1"/>
    <col min="4" max="4" width="11.5" style="49" customWidth="1"/>
    <col min="5" max="5" width="12.5" style="49" customWidth="1"/>
    <col min="6" max="6" width="7.5" style="49" customWidth="1"/>
    <col min="7" max="7" width="12.83203125" style="49" customWidth="1"/>
    <col min="8" max="8" width="17.83203125" style="49" customWidth="1"/>
    <col min="9" max="9" width="8.33203125" style="49" customWidth="1"/>
    <col min="10" max="11" width="10.5" style="49" customWidth="1"/>
    <col min="12" max="12" width="11.5" style="49" customWidth="1"/>
    <col min="13" max="13" width="10.5" style="49" customWidth="1"/>
    <col min="14" max="14" width="2.5" style="49" customWidth="1"/>
    <col min="15" max="15" width="9.5" style="49" customWidth="1"/>
    <col min="16" max="16" width="10" style="49" customWidth="1"/>
    <col min="17" max="17" width="76.33203125" style="49" bestFit="1" customWidth="1"/>
    <col min="18" max="16384" width="8.83203125" style="49"/>
  </cols>
  <sheetData>
    <row r="1" spans="2:15" ht="14.25" customHeight="1"/>
    <row r="2" spans="2:15" ht="25" thickBot="1">
      <c r="B2" s="50" t="s">
        <v>21</v>
      </c>
    </row>
    <row r="3" spans="2:15" s="51" customFormat="1" ht="16.5" customHeight="1" thickBot="1">
      <c r="J3" s="52"/>
      <c r="K3" s="53" t="s">
        <v>22</v>
      </c>
      <c r="L3" s="257">
        <v>45901</v>
      </c>
      <c r="M3" s="258"/>
    </row>
    <row r="4" spans="2:15" ht="21" customHeight="1">
      <c r="B4" s="259" t="s">
        <v>23</v>
      </c>
      <c r="C4" s="260"/>
      <c r="D4" s="260"/>
      <c r="E4" s="260"/>
      <c r="F4" s="260"/>
      <c r="G4" s="260"/>
      <c r="H4" s="260"/>
      <c r="I4" s="260"/>
      <c r="J4" s="260"/>
      <c r="K4" s="260"/>
      <c r="L4" s="260"/>
      <c r="M4" s="261"/>
      <c r="N4" s="51"/>
      <c r="O4" s="51"/>
    </row>
    <row r="5" spans="2:15" ht="21" customHeight="1" thickBot="1">
      <c r="B5" s="262"/>
      <c r="C5" s="263"/>
      <c r="D5" s="263"/>
      <c r="E5" s="263"/>
      <c r="F5" s="263"/>
      <c r="G5" s="263"/>
      <c r="H5" s="263"/>
      <c r="I5" s="263"/>
      <c r="J5" s="263"/>
      <c r="K5" s="263"/>
      <c r="L5" s="263"/>
      <c r="M5" s="264"/>
      <c r="N5" s="51"/>
      <c r="O5" s="51"/>
    </row>
    <row r="6" spans="2:15" ht="28" customHeight="1" thickBot="1">
      <c r="B6" s="54" t="b">
        <v>1</v>
      </c>
      <c r="C6" s="216" t="s">
        <v>24</v>
      </c>
      <c r="D6" s="217"/>
      <c r="E6" s="217"/>
      <c r="F6" s="217"/>
      <c r="G6" s="217"/>
      <c r="H6" s="217"/>
      <c r="I6" s="217"/>
      <c r="J6" s="217"/>
      <c r="K6" s="217"/>
      <c r="L6" s="217"/>
      <c r="M6" s="218"/>
      <c r="N6" s="51"/>
      <c r="O6" s="51"/>
    </row>
    <row r="7" spans="2:15" ht="6" customHeight="1">
      <c r="B7" s="51"/>
      <c r="C7" s="51"/>
      <c r="D7" s="51"/>
      <c r="E7" s="51"/>
      <c r="F7" s="51"/>
      <c r="G7" s="51"/>
      <c r="H7" s="51"/>
      <c r="I7" s="51"/>
      <c r="J7" s="55"/>
      <c r="K7" s="55"/>
      <c r="L7" s="51"/>
      <c r="M7" s="56"/>
      <c r="N7" s="52"/>
      <c r="O7" s="52"/>
    </row>
    <row r="8" spans="2:15" ht="6" customHeight="1">
      <c r="B8" s="51"/>
      <c r="C8" s="51"/>
      <c r="D8" s="51"/>
      <c r="E8" s="51"/>
      <c r="F8" s="51"/>
      <c r="G8" s="51"/>
      <c r="H8" s="51"/>
      <c r="I8" s="51"/>
      <c r="J8" s="55"/>
      <c r="K8" s="55"/>
      <c r="L8" s="51"/>
      <c r="M8" s="56"/>
      <c r="N8" s="52"/>
      <c r="O8" s="52"/>
    </row>
    <row r="9" spans="2:15" s="51" customFormat="1" ht="6" customHeight="1">
      <c r="B9" s="55"/>
    </row>
    <row r="10" spans="2:15" ht="19" thickBot="1">
      <c r="B10" s="57" t="s">
        <v>25</v>
      </c>
      <c r="C10" s="51"/>
      <c r="D10" s="51"/>
      <c r="E10" s="51"/>
      <c r="F10" s="51"/>
      <c r="G10" s="51"/>
      <c r="H10" s="51"/>
      <c r="I10" s="51"/>
      <c r="J10" s="51"/>
      <c r="K10" s="51"/>
      <c r="L10" s="51"/>
      <c r="M10" s="51"/>
    </row>
    <row r="11" spans="2:15" ht="20.25" customHeight="1">
      <c r="B11" s="265" t="s">
        <v>95</v>
      </c>
      <c r="C11" s="266"/>
      <c r="D11" s="267" t="s">
        <v>96</v>
      </c>
      <c r="E11" s="268"/>
      <c r="F11" s="268"/>
      <c r="G11" s="269"/>
      <c r="H11" s="58" t="s">
        <v>27</v>
      </c>
      <c r="I11" s="270" t="s">
        <v>97</v>
      </c>
      <c r="J11" s="271"/>
      <c r="K11" s="271"/>
      <c r="L11" s="271"/>
      <c r="M11" s="272"/>
    </row>
    <row r="12" spans="2:15" ht="20.25" customHeight="1">
      <c r="B12" s="273" t="s">
        <v>28</v>
      </c>
      <c r="C12" s="274"/>
      <c r="D12" s="275" t="s">
        <v>98</v>
      </c>
      <c r="E12" s="276"/>
      <c r="F12" s="276"/>
      <c r="G12" s="276"/>
      <c r="H12" s="276"/>
      <c r="I12" s="276"/>
      <c r="J12" s="276"/>
      <c r="K12" s="276"/>
      <c r="L12" s="276"/>
      <c r="M12" s="277"/>
    </row>
    <row r="13" spans="2:15" ht="20.25" customHeight="1">
      <c r="B13" s="273" t="s">
        <v>29</v>
      </c>
      <c r="C13" s="274"/>
      <c r="D13" s="278" t="s">
        <v>99</v>
      </c>
      <c r="E13" s="279"/>
      <c r="F13" s="279"/>
      <c r="G13" s="280"/>
      <c r="H13" s="59" t="s">
        <v>30</v>
      </c>
      <c r="I13" s="281" t="s">
        <v>100</v>
      </c>
      <c r="J13" s="282"/>
      <c r="K13" s="282"/>
      <c r="L13" s="282"/>
      <c r="M13" s="283"/>
    </row>
    <row r="14" spans="2:15" ht="20.25" customHeight="1" thickBot="1">
      <c r="B14" s="249" t="s">
        <v>31</v>
      </c>
      <c r="C14" s="250"/>
      <c r="D14" s="60" t="s">
        <v>32</v>
      </c>
      <c r="E14" s="251" t="s">
        <v>101</v>
      </c>
      <c r="F14" s="252"/>
      <c r="G14" s="253"/>
      <c r="H14" s="61" t="s">
        <v>33</v>
      </c>
      <c r="I14" s="254" t="s">
        <v>102</v>
      </c>
      <c r="J14" s="255"/>
      <c r="K14" s="255"/>
      <c r="L14" s="255"/>
      <c r="M14" s="256"/>
    </row>
    <row r="15" spans="2:15" ht="14.25" customHeight="1">
      <c r="B15" s="62"/>
      <c r="C15" s="62"/>
      <c r="D15" s="63"/>
      <c r="E15" s="64"/>
      <c r="F15" s="64"/>
      <c r="G15" s="64"/>
      <c r="H15" s="62"/>
      <c r="I15" s="64"/>
      <c r="J15" s="64"/>
      <c r="K15" s="64"/>
      <c r="L15" s="52"/>
      <c r="M15" s="52"/>
    </row>
    <row r="16" spans="2:15" ht="14.25" customHeight="1">
      <c r="B16" s="51"/>
      <c r="C16" s="51"/>
      <c r="D16" s="51"/>
      <c r="E16" s="51"/>
      <c r="F16" s="51"/>
      <c r="G16" s="51"/>
      <c r="H16" s="51"/>
      <c r="I16" s="51"/>
      <c r="J16" s="51"/>
      <c r="K16" s="51"/>
      <c r="L16" s="51"/>
      <c r="M16" s="51"/>
    </row>
    <row r="17" spans="1:14" ht="19" thickBot="1">
      <c r="B17" s="57" t="s">
        <v>34</v>
      </c>
      <c r="C17" s="51"/>
      <c r="D17" s="51"/>
      <c r="E17" s="51"/>
      <c r="F17" s="51"/>
      <c r="G17" s="51"/>
      <c r="H17" s="65"/>
      <c r="I17" s="52"/>
      <c r="J17" s="190"/>
      <c r="K17" s="190"/>
      <c r="L17" s="190"/>
      <c r="M17" s="190"/>
    </row>
    <row r="18" spans="1:14" ht="19" thickBot="1">
      <c r="A18" s="66"/>
      <c r="B18" s="187" t="s">
        <v>35</v>
      </c>
      <c r="C18" s="188"/>
      <c r="D18" s="188"/>
      <c r="E18" s="188"/>
      <c r="F18" s="188"/>
      <c r="G18" s="188"/>
      <c r="H18" s="188"/>
      <c r="I18" s="188"/>
      <c r="J18" s="188"/>
      <c r="K18" s="188"/>
      <c r="L18" s="188"/>
      <c r="M18" s="189"/>
      <c r="N18" s="67"/>
    </row>
    <row r="19" spans="1:14" ht="22" customHeight="1">
      <c r="A19" s="66"/>
      <c r="B19" s="173" t="s">
        <v>36</v>
      </c>
      <c r="C19" s="174"/>
      <c r="D19" s="267" t="s">
        <v>96</v>
      </c>
      <c r="E19" s="268"/>
      <c r="F19" s="268"/>
      <c r="G19" s="269"/>
      <c r="H19" s="68" t="s">
        <v>37</v>
      </c>
      <c r="I19" s="270" t="s">
        <v>97</v>
      </c>
      <c r="J19" s="271"/>
      <c r="K19" s="271"/>
      <c r="L19" s="271"/>
      <c r="M19" s="272"/>
      <c r="N19" s="67"/>
    </row>
    <row r="20" spans="1:14" ht="31" customHeight="1">
      <c r="A20" s="66"/>
      <c r="B20" s="194" t="s">
        <v>38</v>
      </c>
      <c r="C20" s="174"/>
      <c r="D20" s="287"/>
      <c r="E20" s="287"/>
      <c r="F20" s="287"/>
      <c r="G20" s="287"/>
      <c r="H20" s="59" t="s">
        <v>39</v>
      </c>
      <c r="I20" s="287" t="s">
        <v>40</v>
      </c>
      <c r="J20" s="287"/>
      <c r="K20" s="287"/>
      <c r="L20" s="287"/>
      <c r="M20" s="288"/>
      <c r="N20" s="67"/>
    </row>
    <row r="21" spans="1:14" ht="20.25" customHeight="1">
      <c r="A21" s="66"/>
      <c r="B21" s="173" t="s">
        <v>41</v>
      </c>
      <c r="C21" s="174"/>
      <c r="D21" s="289" t="s">
        <v>103</v>
      </c>
      <c r="E21" s="289"/>
      <c r="F21" s="289"/>
      <c r="G21" s="289"/>
      <c r="H21" s="289"/>
      <c r="I21" s="289"/>
      <c r="J21" s="289"/>
      <c r="K21" s="289"/>
      <c r="L21" s="289"/>
      <c r="M21" s="290"/>
      <c r="N21" s="69"/>
    </row>
    <row r="22" spans="1:14" ht="97.5" customHeight="1">
      <c r="A22" s="66"/>
      <c r="B22" s="231" t="s">
        <v>42</v>
      </c>
      <c r="C22" s="232"/>
      <c r="D22" s="284" t="s">
        <v>104</v>
      </c>
      <c r="E22" s="285"/>
      <c r="F22" s="285"/>
      <c r="G22" s="285"/>
      <c r="H22" s="285"/>
      <c r="I22" s="285"/>
      <c r="J22" s="285"/>
      <c r="K22" s="285"/>
      <c r="L22" s="285"/>
      <c r="M22" s="286"/>
      <c r="N22" s="69"/>
    </row>
    <row r="23" spans="1:14" ht="20.25" customHeight="1">
      <c r="A23" s="66"/>
      <c r="B23" s="205" t="s">
        <v>43</v>
      </c>
      <c r="C23" s="206"/>
      <c r="D23" s="291">
        <v>45809</v>
      </c>
      <c r="E23" s="292"/>
      <c r="F23" s="292"/>
      <c r="G23" s="293"/>
      <c r="H23" s="211" t="s">
        <v>44</v>
      </c>
      <c r="I23" s="212"/>
      <c r="J23" s="291">
        <v>45900</v>
      </c>
      <c r="K23" s="292"/>
      <c r="L23" s="292"/>
      <c r="M23" s="294"/>
      <c r="N23" s="69"/>
    </row>
    <row r="24" spans="1:14" ht="20.25" customHeight="1">
      <c r="A24" s="66"/>
      <c r="B24" s="207" t="s">
        <v>45</v>
      </c>
      <c r="C24" s="174"/>
      <c r="D24" s="295">
        <v>70</v>
      </c>
      <c r="E24" s="292"/>
      <c r="F24" s="292"/>
      <c r="G24" s="293"/>
      <c r="H24" s="211" t="s">
        <v>46</v>
      </c>
      <c r="I24" s="212"/>
      <c r="J24" s="295" t="s">
        <v>105</v>
      </c>
      <c r="K24" s="292"/>
      <c r="L24" s="292"/>
      <c r="M24" s="294"/>
      <c r="N24" s="69"/>
    </row>
    <row r="25" spans="1:14" ht="38.25" customHeight="1" thickBot="1">
      <c r="A25" s="66"/>
      <c r="B25" s="203" t="s">
        <v>47</v>
      </c>
      <c r="C25" s="204"/>
      <c r="D25" s="70" t="s">
        <v>106</v>
      </c>
      <c r="E25" s="243" t="s">
        <v>48</v>
      </c>
      <c r="F25" s="244"/>
      <c r="G25" s="296" t="s">
        <v>107</v>
      </c>
      <c r="H25" s="297"/>
      <c r="I25" s="297"/>
      <c r="J25" s="297"/>
      <c r="K25" s="297"/>
      <c r="L25" s="297"/>
      <c r="M25" s="298"/>
      <c r="N25" s="69"/>
    </row>
    <row r="26" spans="1:14" ht="14.25" customHeight="1">
      <c r="A26" s="66"/>
      <c r="B26" s="71"/>
      <c r="C26" s="62"/>
      <c r="D26" s="72"/>
      <c r="E26" s="63"/>
      <c r="F26" s="73"/>
      <c r="G26" s="73"/>
      <c r="H26" s="73"/>
      <c r="I26" s="73"/>
      <c r="J26" s="73"/>
      <c r="K26" s="73"/>
      <c r="L26" s="73"/>
      <c r="M26" s="73"/>
      <c r="N26" s="69"/>
    </row>
    <row r="27" spans="1:14" ht="14.25" customHeight="1" thickBot="1">
      <c r="A27" s="66"/>
      <c r="B27" s="71" t="s">
        <v>49</v>
      </c>
      <c r="C27" s="62"/>
      <c r="D27" s="72"/>
      <c r="E27" s="63"/>
      <c r="F27" s="73"/>
      <c r="G27" s="73"/>
      <c r="H27" s="73"/>
      <c r="I27" s="73"/>
      <c r="J27" s="73"/>
      <c r="K27" s="73"/>
      <c r="L27" s="73"/>
      <c r="M27" s="73"/>
      <c r="N27" s="69"/>
    </row>
    <row r="28" spans="1:14" ht="30" customHeight="1" thickBot="1">
      <c r="A28" s="66"/>
      <c r="B28" s="138" t="s">
        <v>50</v>
      </c>
      <c r="C28" s="139"/>
      <c r="D28" s="299"/>
      <c r="E28" s="299"/>
      <c r="F28" s="299"/>
      <c r="G28" s="299"/>
      <c r="H28" s="139" t="s">
        <v>51</v>
      </c>
      <c r="I28" s="139"/>
      <c r="J28" s="299"/>
      <c r="K28" s="299"/>
      <c r="L28" s="299"/>
      <c r="M28" s="300"/>
      <c r="N28" s="69"/>
    </row>
    <row r="29" spans="1:14" ht="14.25" customHeight="1">
      <c r="B29" s="74"/>
      <c r="C29" s="51"/>
      <c r="D29" s="62"/>
      <c r="E29" s="51"/>
      <c r="F29" s="51"/>
      <c r="G29" s="51"/>
      <c r="H29" s="51"/>
      <c r="I29" s="51"/>
      <c r="J29" s="51"/>
      <c r="K29" s="51"/>
      <c r="L29" s="51"/>
      <c r="M29" s="51"/>
    </row>
    <row r="30" spans="1:14" ht="19" thickBot="1">
      <c r="B30" s="57" t="s">
        <v>52</v>
      </c>
    </row>
    <row r="31" spans="1:14" ht="34" customHeight="1" thickBot="1">
      <c r="B31" s="201" t="s">
        <v>53</v>
      </c>
      <c r="C31" s="202"/>
      <c r="D31" s="301">
        <v>45920</v>
      </c>
      <c r="E31" s="302"/>
      <c r="F31" s="138" t="s">
        <v>54</v>
      </c>
      <c r="G31" s="195"/>
      <c r="H31" s="301"/>
      <c r="I31" s="302"/>
      <c r="L31" s="75"/>
      <c r="M31" s="75"/>
    </row>
    <row r="32" spans="1:14" ht="4.5" customHeight="1">
      <c r="B32" s="55"/>
      <c r="C32" s="55"/>
    </row>
    <row r="33" spans="2:13" ht="4.5" customHeight="1">
      <c r="B33" s="55"/>
      <c r="C33" s="55"/>
    </row>
    <row r="34" spans="2:13" ht="4.5" customHeight="1">
      <c r="B34" s="55"/>
      <c r="C34" s="55"/>
    </row>
    <row r="35" spans="2:13" ht="4.5" customHeight="1" thickBot="1">
      <c r="B35" s="51"/>
      <c r="D35" s="76"/>
    </row>
    <row r="36" spans="2:13">
      <c r="B36" s="77" t="s">
        <v>55</v>
      </c>
      <c r="C36" s="78" t="s">
        <v>56</v>
      </c>
      <c r="D36" s="198" t="s">
        <v>57</v>
      </c>
      <c r="E36" s="199"/>
      <c r="F36" s="199"/>
      <c r="G36" s="200"/>
      <c r="H36" s="78" t="s">
        <v>58</v>
      </c>
      <c r="I36" s="78" t="s">
        <v>59</v>
      </c>
      <c r="J36" s="78" t="s">
        <v>60</v>
      </c>
      <c r="K36" s="79" t="s">
        <v>61</v>
      </c>
      <c r="L36" s="241" t="s">
        <v>62</v>
      </c>
      <c r="M36" s="242"/>
    </row>
    <row r="37" spans="2:13" ht="40" customHeight="1">
      <c r="B37" s="81">
        <v>1</v>
      </c>
      <c r="C37" s="82" t="s">
        <v>63</v>
      </c>
      <c r="D37" s="303" t="str">
        <f>IFERROR(VLOOKUP(C37,品番リスト!$A:$B,2,0),"")</f>
        <v>Amazonギフトカード番号</v>
      </c>
      <c r="E37" s="304"/>
      <c r="F37" s="304"/>
      <c r="G37" s="305"/>
      <c r="H37" s="83">
        <v>10000</v>
      </c>
      <c r="I37" s="84">
        <v>30</v>
      </c>
      <c r="J37" s="84">
        <f t="shared" ref="J37:J44" si="0">H37*I37</f>
        <v>300000</v>
      </c>
      <c r="K37" s="85">
        <f>IF(C37="","",VLOOKUP(C37,手数料率[#All],2,0))</f>
        <v>0.05</v>
      </c>
      <c r="L37" s="157" t="str">
        <f>IF(C37="","",VLOOKUP(C37,品番リスト!$A$2:$E$30,5,0))</f>
        <v>1円～30,000円の価格レンジから1円単位で申請が可能です。
※最低購入金額は「50円以上～」となります。</v>
      </c>
      <c r="M37" s="158"/>
    </row>
    <row r="38" spans="2:13" ht="40" customHeight="1">
      <c r="B38" s="81">
        <v>2</v>
      </c>
      <c r="C38" s="82" t="s">
        <v>108</v>
      </c>
      <c r="D38" s="303" t="str">
        <f>IFERROR(VLOOKUP(C38,品番リスト!$A:$B,2,0),"")</f>
        <v>Uber Taxi ギフトカード</v>
      </c>
      <c r="E38" s="304"/>
      <c r="F38" s="304"/>
      <c r="G38" s="305"/>
      <c r="H38" s="83">
        <v>5000</v>
      </c>
      <c r="I38" s="84">
        <v>10</v>
      </c>
      <c r="J38" s="84">
        <f t="shared" si="0"/>
        <v>50000</v>
      </c>
      <c r="K38" s="85">
        <f>IF(C38="","",VLOOKUP(C38,手数料率[#All],2,0))</f>
        <v>0.05</v>
      </c>
      <c r="L38" s="157" t="str">
        <f>IF(C38="","",VLOOKUP(C38,品番リスト!$A$2:$E$30,5,0))</f>
        <v>100円～50,000円の価格レンジから1円単位で申請が可能です。</v>
      </c>
      <c r="M38" s="158"/>
    </row>
    <row r="39" spans="2:13" ht="40" customHeight="1">
      <c r="B39" s="81">
        <v>3</v>
      </c>
      <c r="C39" s="82" t="s">
        <v>109</v>
      </c>
      <c r="D39" s="303" t="str">
        <f>IFERROR(VLOOKUP(C39,品番リスト!$A:$B,2,0),"")</f>
        <v>吉野家デジタルギフト</v>
      </c>
      <c r="E39" s="304"/>
      <c r="F39" s="304"/>
      <c r="G39" s="305"/>
      <c r="H39" s="83">
        <v>500</v>
      </c>
      <c r="I39" s="84">
        <v>20</v>
      </c>
      <c r="J39" s="84">
        <f t="shared" si="0"/>
        <v>10000</v>
      </c>
      <c r="K39" s="85">
        <f>IF(C39="","",VLOOKUP(C39,手数料率[#All],2,0))</f>
        <v>0.05</v>
      </c>
      <c r="L39" s="157" t="str">
        <f>IF(C39="","",VLOOKUP(C39,品番リスト!$A$2:$E$30,5,0))</f>
        <v>500円｜1,000円｜2,000円｜3,000円｜5,000円の中から申請が可能です。</v>
      </c>
      <c r="M39" s="158"/>
    </row>
    <row r="40" spans="2:13" ht="40" customHeight="1">
      <c r="B40" s="81">
        <v>4</v>
      </c>
      <c r="C40" s="82" t="s">
        <v>110</v>
      </c>
      <c r="D40" s="303" t="str">
        <f>IFERROR(VLOOKUP(C40,品番リスト!$A:$B,2,0),"")</f>
        <v>プロントマネーデジタルギフト</v>
      </c>
      <c r="E40" s="304"/>
      <c r="F40" s="304"/>
      <c r="G40" s="305"/>
      <c r="H40" s="83">
        <v>3000</v>
      </c>
      <c r="I40" s="84">
        <v>10</v>
      </c>
      <c r="J40" s="84">
        <f t="shared" si="0"/>
        <v>30000</v>
      </c>
      <c r="K40" s="85">
        <f>IF(C40="","",VLOOKUP(C40,手数料率[#All],2,0))</f>
        <v>0.05</v>
      </c>
      <c r="L40" s="157" t="str">
        <f>IF(C40="","",VLOOKUP(C40,品番リスト!$A$2:$E$30,5,0))</f>
        <v>500円｜1,000円｜2,000円｜3,000円｜5,000円の中から申請が可能です。</v>
      </c>
      <c r="M40" s="158"/>
    </row>
    <row r="41" spans="2:13" ht="40" customHeight="1">
      <c r="B41" s="81">
        <v>5</v>
      </c>
      <c r="C41" s="86"/>
      <c r="D41" s="149" t="str">
        <f>IFERROR(VLOOKUP(C41,品番リスト!$A:$B,2,0),"")</f>
        <v/>
      </c>
      <c r="E41" s="150"/>
      <c r="F41" s="150"/>
      <c r="G41" s="151"/>
      <c r="H41" s="83"/>
      <c r="I41" s="84"/>
      <c r="J41" s="84">
        <f t="shared" si="0"/>
        <v>0</v>
      </c>
      <c r="K41" s="85" t="str">
        <f>IF(C41="","",VLOOKUP(C41,手数料率[#All],2,0))</f>
        <v/>
      </c>
      <c r="L41" s="157" t="str">
        <f>IF(C41="","",VLOOKUP(C41,品番リスト!$A$2:$E$30,5,0))</f>
        <v/>
      </c>
      <c r="M41" s="158"/>
    </row>
    <row r="42" spans="2:13" ht="40" customHeight="1">
      <c r="B42" s="81">
        <v>6</v>
      </c>
      <c r="C42" s="86"/>
      <c r="D42" s="149" t="str">
        <f>IFERROR(VLOOKUP(C42,品番リスト!$A:$B,2,0),"")</f>
        <v/>
      </c>
      <c r="E42" s="150"/>
      <c r="F42" s="150"/>
      <c r="G42" s="151"/>
      <c r="H42" s="83"/>
      <c r="I42" s="84"/>
      <c r="J42" s="84">
        <f t="shared" si="0"/>
        <v>0</v>
      </c>
      <c r="K42" s="85" t="str">
        <f>IF(C42="","",VLOOKUP(C42,手数料率[#All],2,0))</f>
        <v/>
      </c>
      <c r="L42" s="157" t="str">
        <f>IF(C42="","",VLOOKUP(C42,品番リスト!$A$2:$E$30,5,0))</f>
        <v/>
      </c>
      <c r="M42" s="158"/>
    </row>
    <row r="43" spans="2:13" ht="40" customHeight="1">
      <c r="B43" s="81">
        <v>7</v>
      </c>
      <c r="C43" s="86"/>
      <c r="D43" s="149" t="str">
        <f>IFERROR(VLOOKUP(C43,品番リスト!$A:$B,2,0),"")</f>
        <v/>
      </c>
      <c r="E43" s="150"/>
      <c r="F43" s="150"/>
      <c r="G43" s="151"/>
      <c r="H43" s="83"/>
      <c r="I43" s="84"/>
      <c r="J43" s="84">
        <f t="shared" si="0"/>
        <v>0</v>
      </c>
      <c r="K43" s="85" t="str">
        <f>IF(C43="","",VLOOKUP(C43,手数料率[#All],2,0))</f>
        <v/>
      </c>
      <c r="L43" s="157" t="str">
        <f>IF(C43="","",VLOOKUP(C43,品番リスト!$A$2:$E$30,5,0))</f>
        <v/>
      </c>
      <c r="M43" s="158"/>
    </row>
    <row r="44" spans="2:13" ht="40" customHeight="1">
      <c r="B44" s="81">
        <v>8</v>
      </c>
      <c r="C44" s="86"/>
      <c r="D44" s="149" t="str">
        <f>IFERROR(VLOOKUP(C44,品番リスト!$A:$B,2,0),"")</f>
        <v/>
      </c>
      <c r="E44" s="150"/>
      <c r="F44" s="150"/>
      <c r="G44" s="151"/>
      <c r="H44" s="83"/>
      <c r="I44" s="84"/>
      <c r="J44" s="84">
        <f t="shared" si="0"/>
        <v>0</v>
      </c>
      <c r="K44" s="85" t="str">
        <f>IF(C44="","",VLOOKUP(C44,手数料率[#All],2,0))</f>
        <v/>
      </c>
      <c r="L44" s="157" t="str">
        <f>IF(C44="","",VLOOKUP(C44,品番リスト!$A$2:$E$30,5,0))</f>
        <v/>
      </c>
      <c r="M44" s="158"/>
    </row>
    <row r="45" spans="2:13" ht="40" customHeight="1" thickBot="1">
      <c r="B45" s="87">
        <v>9</v>
      </c>
      <c r="C45" s="88"/>
      <c r="D45" s="140" t="str">
        <f>IFERROR(VLOOKUP(C45,品番リスト!$A:$B,2,0),"")</f>
        <v/>
      </c>
      <c r="E45" s="141"/>
      <c r="F45" s="141"/>
      <c r="G45" s="142"/>
      <c r="H45" s="88"/>
      <c r="I45" s="89"/>
      <c r="J45" s="89">
        <f>H45*I45</f>
        <v>0</v>
      </c>
      <c r="K45" s="90" t="str">
        <f>IF(C45="","",VLOOKUP(C45,手数料率[#All],2,0))</f>
        <v/>
      </c>
      <c r="L45" s="306" t="str">
        <f>IF(C45="","",VLOOKUP(C45,品番リスト!$A$2:$E$30,5,0))</f>
        <v/>
      </c>
      <c r="M45" s="307"/>
    </row>
    <row r="46" spans="2:13" ht="40" customHeight="1">
      <c r="B46" s="170" t="s">
        <v>64</v>
      </c>
      <c r="C46" s="91"/>
      <c r="D46" s="143" t="s">
        <v>65</v>
      </c>
      <c r="E46" s="144"/>
      <c r="F46" s="144"/>
      <c r="G46" s="145"/>
      <c r="H46" s="91">
        <f>SUMIF(K37:K45,"5%",J37:J45)*0.05</f>
        <v>19500</v>
      </c>
      <c r="I46" s="92">
        <f>IF(H46="","",1)</f>
        <v>1</v>
      </c>
      <c r="J46" s="93">
        <f>ROUND(H46*I46,0)</f>
        <v>19500</v>
      </c>
      <c r="L46" s="94"/>
      <c r="M46" s="94"/>
    </row>
    <row r="47" spans="2:13" ht="40" customHeight="1">
      <c r="B47" s="171"/>
      <c r="C47" s="95"/>
      <c r="D47" s="146" t="s">
        <v>66</v>
      </c>
      <c r="E47" s="147"/>
      <c r="F47" s="147"/>
      <c r="G47" s="148"/>
      <c r="H47" s="95">
        <f>SUMIF(K37:K45,"6%",J37:J45)*0.06</f>
        <v>0</v>
      </c>
      <c r="I47" s="96">
        <f>IF(H46="","",1)</f>
        <v>1</v>
      </c>
      <c r="J47" s="97">
        <f>ROUND(H47*I47,0)</f>
        <v>0</v>
      </c>
      <c r="L47" s="94"/>
      <c r="M47" s="94"/>
    </row>
    <row r="48" spans="2:13" ht="40" customHeight="1">
      <c r="B48" s="171"/>
      <c r="C48" s="95"/>
      <c r="D48" s="146" t="s">
        <v>67</v>
      </c>
      <c r="E48" s="147"/>
      <c r="F48" s="147"/>
      <c r="G48" s="148"/>
      <c r="H48" s="95">
        <f>SUMIF(K37:K45,"15%",J37:J45)*0.15</f>
        <v>0</v>
      </c>
      <c r="I48" s="96">
        <f>IF(H46="","",1)</f>
        <v>1</v>
      </c>
      <c r="J48" s="97">
        <f>ROUND(H48*I48,0)</f>
        <v>0</v>
      </c>
      <c r="L48" s="94"/>
      <c r="M48" s="94"/>
    </row>
    <row r="49" spans="2:13" ht="40" customHeight="1" thickBot="1">
      <c r="B49" s="172"/>
      <c r="C49" s="88"/>
      <c r="D49" s="140" t="s">
        <v>68</v>
      </c>
      <c r="E49" s="141"/>
      <c r="F49" s="141"/>
      <c r="G49" s="142"/>
      <c r="H49" s="88">
        <f>SUMIF(K37:K45,"50%",J37:J45)*0.5</f>
        <v>0</v>
      </c>
      <c r="I49" s="89">
        <f>IF(H46="","",1)</f>
        <v>1</v>
      </c>
      <c r="J49" s="98">
        <f>ROUND(H49*I49,0)</f>
        <v>0</v>
      </c>
      <c r="L49" s="94"/>
      <c r="M49" s="94"/>
    </row>
    <row r="50" spans="2:13" ht="24.75" customHeight="1" thickBot="1">
      <c r="B50" s="159" t="s">
        <v>69</v>
      </c>
      <c r="C50" s="160"/>
      <c r="D50" s="160"/>
      <c r="E50" s="160"/>
      <c r="F50" s="160"/>
      <c r="G50" s="160"/>
      <c r="H50" s="160"/>
      <c r="I50" s="161">
        <f>SUM(J37:J45)</f>
        <v>390000</v>
      </c>
      <c r="J50" s="162"/>
      <c r="L50" s="94"/>
      <c r="M50" s="94"/>
    </row>
    <row r="51" spans="2:13" ht="24.75" customHeight="1" thickBot="1">
      <c r="B51" s="115" t="s">
        <v>70</v>
      </c>
      <c r="C51" s="116"/>
      <c r="D51" s="116"/>
      <c r="E51" s="116"/>
      <c r="F51" s="116"/>
      <c r="G51" s="116"/>
      <c r="H51" s="116"/>
      <c r="I51" s="163">
        <f>SUM(J46:J49)</f>
        <v>19500</v>
      </c>
      <c r="J51" s="164"/>
      <c r="L51" s="99"/>
      <c r="M51" s="99"/>
    </row>
    <row r="52" spans="2:13" ht="24.75" customHeight="1" thickBot="1">
      <c r="B52" s="191" t="s">
        <v>71</v>
      </c>
      <c r="C52" s="192"/>
      <c r="D52" s="193" t="s">
        <v>72</v>
      </c>
      <c r="E52" s="193"/>
      <c r="F52" s="193"/>
      <c r="G52" s="193"/>
      <c r="H52" s="100">
        <v>30000</v>
      </c>
      <c r="I52" s="100" t="str">
        <f>IF(I50&lt;100000,"1","")</f>
        <v/>
      </c>
      <c r="J52" s="101" t="str">
        <f>IFERROR(IF(I50=0,"",H52*I52),"")</f>
        <v/>
      </c>
    </row>
    <row r="53" spans="2:13" ht="24.75" customHeight="1">
      <c r="B53" s="119" t="s">
        <v>73</v>
      </c>
      <c r="C53" s="120"/>
      <c r="D53" s="127" t="s">
        <v>74</v>
      </c>
      <c r="E53" s="127"/>
      <c r="F53" s="127"/>
      <c r="G53" s="127"/>
      <c r="H53" s="102">
        <v>20000</v>
      </c>
      <c r="I53" s="102">
        <v>1</v>
      </c>
      <c r="J53" s="103">
        <f>H53*I53</f>
        <v>20000</v>
      </c>
    </row>
    <row r="54" spans="2:13" ht="24.75" customHeight="1">
      <c r="B54" s="121"/>
      <c r="C54" s="122"/>
      <c r="D54" s="128" t="s">
        <v>75</v>
      </c>
      <c r="E54" s="128"/>
      <c r="F54" s="128"/>
      <c r="G54" s="128"/>
      <c r="H54" s="84">
        <v>10000</v>
      </c>
      <c r="I54" s="104"/>
      <c r="J54" s="105">
        <f t="shared" ref="J54:J59" si="1">H54*I54</f>
        <v>0</v>
      </c>
    </row>
    <row r="55" spans="2:13" ht="24.75" customHeight="1">
      <c r="B55" s="121"/>
      <c r="C55" s="122"/>
      <c r="D55" s="128" t="s">
        <v>76</v>
      </c>
      <c r="E55" s="128"/>
      <c r="F55" s="128"/>
      <c r="G55" s="128"/>
      <c r="H55" s="84">
        <v>50000</v>
      </c>
      <c r="I55" s="104"/>
      <c r="J55" s="105">
        <f t="shared" si="1"/>
        <v>0</v>
      </c>
    </row>
    <row r="56" spans="2:13" ht="24.75" customHeight="1" thickBot="1">
      <c r="B56" s="123"/>
      <c r="C56" s="124"/>
      <c r="D56" s="133" t="s">
        <v>77</v>
      </c>
      <c r="E56" s="133"/>
      <c r="F56" s="133"/>
      <c r="G56" s="133"/>
      <c r="H56" s="89"/>
      <c r="I56" s="100"/>
      <c r="J56" s="98">
        <f t="shared" si="1"/>
        <v>0</v>
      </c>
    </row>
    <row r="57" spans="2:13" ht="24.75" customHeight="1" thickBot="1">
      <c r="B57" s="125" t="s">
        <v>78</v>
      </c>
      <c r="C57" s="126"/>
      <c r="D57" s="134" t="s">
        <v>79</v>
      </c>
      <c r="E57" s="134"/>
      <c r="F57" s="134"/>
      <c r="G57" s="134"/>
      <c r="H57" s="106"/>
      <c r="I57" s="106"/>
      <c r="J57" s="107">
        <f t="shared" si="1"/>
        <v>0</v>
      </c>
    </row>
    <row r="58" spans="2:13" ht="24.75" customHeight="1">
      <c r="B58" s="129" t="s">
        <v>80</v>
      </c>
      <c r="C58" s="130"/>
      <c r="D58" s="127" t="s">
        <v>81</v>
      </c>
      <c r="E58" s="127"/>
      <c r="F58" s="127"/>
      <c r="G58" s="127"/>
      <c r="H58" s="102"/>
      <c r="I58" s="102"/>
      <c r="J58" s="103">
        <f t="shared" si="1"/>
        <v>0</v>
      </c>
    </row>
    <row r="59" spans="2:13" ht="24.75" customHeight="1" thickBot="1">
      <c r="B59" s="131"/>
      <c r="C59" s="132"/>
      <c r="D59" s="133" t="s">
        <v>82</v>
      </c>
      <c r="E59" s="133"/>
      <c r="F59" s="133"/>
      <c r="G59" s="133"/>
      <c r="H59" s="89"/>
      <c r="I59" s="100"/>
      <c r="J59" s="98">
        <f t="shared" si="1"/>
        <v>0</v>
      </c>
    </row>
    <row r="60" spans="2:13" ht="25.5" customHeight="1" thickBot="1">
      <c r="B60" s="115" t="s">
        <v>83</v>
      </c>
      <c r="C60" s="116"/>
      <c r="D60" s="116"/>
      <c r="E60" s="116"/>
      <c r="F60" s="116"/>
      <c r="G60" s="116"/>
      <c r="H60" s="117">
        <f>SUM(J51:J59)</f>
        <v>20000</v>
      </c>
      <c r="I60" s="117"/>
      <c r="J60" s="118"/>
    </row>
    <row r="61" spans="2:13" ht="19" thickBot="1"/>
    <row r="62" spans="2:13">
      <c r="B62" s="155"/>
      <c r="C62" s="156"/>
      <c r="D62" s="152" t="s">
        <v>84</v>
      </c>
      <c r="E62" s="152"/>
      <c r="F62" s="152"/>
      <c r="G62" s="152"/>
      <c r="H62" s="80" t="s">
        <v>85</v>
      </c>
    </row>
    <row r="63" spans="2:13" ht="25.5" customHeight="1">
      <c r="B63" s="113" t="s">
        <v>86</v>
      </c>
      <c r="C63" s="114"/>
      <c r="D63" s="137">
        <f>I50</f>
        <v>390000</v>
      </c>
      <c r="E63" s="137"/>
      <c r="F63" s="137"/>
      <c r="G63" s="137"/>
      <c r="H63" s="108" t="s">
        <v>87</v>
      </c>
      <c r="L63" s="109"/>
      <c r="M63" s="109"/>
    </row>
    <row r="64" spans="2:13" ht="25.5" customHeight="1">
      <c r="B64" s="113" t="s">
        <v>88</v>
      </c>
      <c r="C64" s="114"/>
      <c r="D64" s="137">
        <f>I51+H60</f>
        <v>39500</v>
      </c>
      <c r="E64" s="137"/>
      <c r="F64" s="137"/>
      <c r="G64" s="137"/>
      <c r="H64" s="110">
        <f>ROUNDDOWN(D64*0.1,0)</f>
        <v>3950</v>
      </c>
      <c r="L64" s="109"/>
      <c r="M64" s="109"/>
    </row>
    <row r="65" spans="2:8" ht="25.5" customHeight="1" thickBot="1">
      <c r="B65" s="135" t="s">
        <v>89</v>
      </c>
      <c r="C65" s="136"/>
      <c r="D65" s="153">
        <f>D63+D64+H64</f>
        <v>433450</v>
      </c>
      <c r="E65" s="153"/>
      <c r="F65" s="153"/>
      <c r="G65" s="153"/>
      <c r="H65" s="154"/>
    </row>
    <row r="69" spans="2:8" ht="19.5" customHeight="1">
      <c r="B69" s="111" t="s">
        <v>90</v>
      </c>
    </row>
    <row r="70" spans="2:8" ht="19.5" customHeight="1">
      <c r="B70" s="49" t="s">
        <v>91</v>
      </c>
    </row>
    <row r="71" spans="2:8" ht="19.5" customHeight="1">
      <c r="B71" s="49" t="s">
        <v>92</v>
      </c>
    </row>
    <row r="72" spans="2:8" ht="19.5" customHeight="1">
      <c r="B72" s="49" t="s">
        <v>93</v>
      </c>
    </row>
    <row r="73" spans="2:8" ht="19.5" customHeight="1">
      <c r="B73" s="49" t="s">
        <v>94</v>
      </c>
    </row>
  </sheetData>
  <sheetProtection algorithmName="SHA-512" hashValue="+fF0htfX3PJhHlFUEvTOoNc5C9ZPk+xmKQkjo1yowIO7EGokag5CeH2ZR8hbRvxS6YxmpWeSnSo+Hr9UjxhDpw==" saltValue="k4kI0z5ogsIIh58CU4ie8w==" spinCount="100000" sheet="1" objects="1" scenarios="1" selectLockedCells="1" pivotTables="0"/>
  <mergeCells count="97">
    <mergeCell ref="B65:C65"/>
    <mergeCell ref="D65:H65"/>
    <mergeCell ref="H60:J60"/>
    <mergeCell ref="B62:C62"/>
    <mergeCell ref="D62:G62"/>
    <mergeCell ref="B63:C63"/>
    <mergeCell ref="D63:G63"/>
    <mergeCell ref="B64:C64"/>
    <mergeCell ref="D64:G64"/>
    <mergeCell ref="B60:G60"/>
    <mergeCell ref="B57:C57"/>
    <mergeCell ref="D57:G57"/>
    <mergeCell ref="B58:C59"/>
    <mergeCell ref="D58:G58"/>
    <mergeCell ref="D59:G59"/>
    <mergeCell ref="I50:J50"/>
    <mergeCell ref="B51:H51"/>
    <mergeCell ref="I51:J51"/>
    <mergeCell ref="B52:C52"/>
    <mergeCell ref="D52:G52"/>
    <mergeCell ref="B50:H50"/>
    <mergeCell ref="B53:C56"/>
    <mergeCell ref="D53:G53"/>
    <mergeCell ref="D54:G54"/>
    <mergeCell ref="D55:G55"/>
    <mergeCell ref="D56:G56"/>
    <mergeCell ref="B46:B49"/>
    <mergeCell ref="D46:G46"/>
    <mergeCell ref="D47:G47"/>
    <mergeCell ref="D48:G48"/>
    <mergeCell ref="D49:G49"/>
    <mergeCell ref="D43:G43"/>
    <mergeCell ref="L43:M43"/>
    <mergeCell ref="D44:G44"/>
    <mergeCell ref="L44:M44"/>
    <mergeCell ref="D45:G45"/>
    <mergeCell ref="L45:M45"/>
    <mergeCell ref="D40:G40"/>
    <mergeCell ref="L40:M40"/>
    <mergeCell ref="D41:G41"/>
    <mergeCell ref="L41:M41"/>
    <mergeCell ref="D42:G42"/>
    <mergeCell ref="L42:M42"/>
    <mergeCell ref="D37:G37"/>
    <mergeCell ref="L37:M37"/>
    <mergeCell ref="D38:G38"/>
    <mergeCell ref="L38:M38"/>
    <mergeCell ref="D39:G39"/>
    <mergeCell ref="L39:M39"/>
    <mergeCell ref="L36:M36"/>
    <mergeCell ref="B25:C25"/>
    <mergeCell ref="E25:F25"/>
    <mergeCell ref="G25:M25"/>
    <mergeCell ref="B28:C28"/>
    <mergeCell ref="D28:G28"/>
    <mergeCell ref="H28:I28"/>
    <mergeCell ref="J28:M28"/>
    <mergeCell ref="B31:C31"/>
    <mergeCell ref="D31:E31"/>
    <mergeCell ref="F31:G31"/>
    <mergeCell ref="H31:I31"/>
    <mergeCell ref="D36:G36"/>
    <mergeCell ref="B23:C23"/>
    <mergeCell ref="D23:G23"/>
    <mergeCell ref="H23:I23"/>
    <mergeCell ref="J23:M23"/>
    <mergeCell ref="B24:C24"/>
    <mergeCell ref="D24:G24"/>
    <mergeCell ref="H24:I24"/>
    <mergeCell ref="J24:M24"/>
    <mergeCell ref="B22:C22"/>
    <mergeCell ref="D22:M22"/>
    <mergeCell ref="J17:K17"/>
    <mergeCell ref="L17:M17"/>
    <mergeCell ref="B18:M18"/>
    <mergeCell ref="B19:C19"/>
    <mergeCell ref="D19:G19"/>
    <mergeCell ref="I19:M19"/>
    <mergeCell ref="B20:C20"/>
    <mergeCell ref="D20:G20"/>
    <mergeCell ref="I20:M20"/>
    <mergeCell ref="B21:C21"/>
    <mergeCell ref="D21:M21"/>
    <mergeCell ref="B14:C14"/>
    <mergeCell ref="E14:G14"/>
    <mergeCell ref="I14:M14"/>
    <mergeCell ref="L3:M3"/>
    <mergeCell ref="B4:M5"/>
    <mergeCell ref="C6:M6"/>
    <mergeCell ref="B11:C11"/>
    <mergeCell ref="D11:G11"/>
    <mergeCell ref="I11:M11"/>
    <mergeCell ref="B12:C12"/>
    <mergeCell ref="D12:M12"/>
    <mergeCell ref="B13:C13"/>
    <mergeCell ref="D13:G13"/>
    <mergeCell ref="I13:M13"/>
  </mergeCells>
  <phoneticPr fontId="3"/>
  <conditionalFormatting sqref="B6">
    <cfRule type="expression" dxfId="12" priority="14">
      <formula>$B$6=FALSE</formula>
    </cfRule>
  </conditionalFormatting>
  <conditionalFormatting sqref="C37:C45">
    <cfRule type="cellIs" dxfId="11" priority="2" operator="equal">
      <formula>""</formula>
    </cfRule>
  </conditionalFormatting>
  <conditionalFormatting sqref="D21:D25">
    <cfRule type="cellIs" dxfId="10" priority="11" operator="equal">
      <formula>""</formula>
    </cfRule>
  </conditionalFormatting>
  <conditionalFormatting sqref="D31">
    <cfRule type="cellIs" dxfId="9" priority="12" operator="equal">
      <formula>""</formula>
    </cfRule>
  </conditionalFormatting>
  <conditionalFormatting sqref="G25:M25">
    <cfRule type="cellIs" dxfId="8" priority="9" operator="equal">
      <formula>""</formula>
    </cfRule>
  </conditionalFormatting>
  <conditionalFormatting sqref="H60">
    <cfRule type="cellIs" dxfId="7" priority="5" operator="equal">
      <formula>""</formula>
    </cfRule>
  </conditionalFormatting>
  <conditionalFormatting sqref="H37:J49">
    <cfRule type="cellIs" dxfId="6" priority="4" operator="equal">
      <formula>""</formula>
    </cfRule>
  </conditionalFormatting>
  <conditionalFormatting sqref="I19">
    <cfRule type="cellIs" dxfId="5" priority="1" operator="equal">
      <formula>""</formula>
    </cfRule>
  </conditionalFormatting>
  <conditionalFormatting sqref="I51">
    <cfRule type="cellIs" dxfId="4" priority="8" operator="equal">
      <formula>""</formula>
    </cfRule>
  </conditionalFormatting>
  <conditionalFormatting sqref="I53:I59">
    <cfRule type="expression" dxfId="3" priority="6">
      <formula>I53=""</formula>
    </cfRule>
  </conditionalFormatting>
  <conditionalFormatting sqref="I53:J59">
    <cfRule type="cellIs" dxfId="2" priority="7" operator="equal">
      <formula>""</formula>
    </cfRule>
  </conditionalFormatting>
  <conditionalFormatting sqref="J23:J24">
    <cfRule type="cellIs" dxfId="1" priority="10" operator="equal">
      <formula>""</formula>
    </cfRule>
  </conditionalFormatting>
  <conditionalFormatting sqref="L3:M3 I11 I13:I14">
    <cfRule type="cellIs" dxfId="0" priority="13" operator="equal">
      <formula>""</formula>
    </cfRule>
  </conditionalFormatting>
  <dataValidations count="19">
    <dataValidation allowBlank="1" showInputMessage="1" showErrorMessage="1" prompt="例）メール・LINE・自社WEB上等" sqref="J24:M24" xr:uid="{5F7C23CD-A670-4EC6-B0E7-BB30224A4FCC}"/>
    <dataValidation allowBlank="1" showInputMessage="1" showErrorMessage="1" prompt="企画詳細を具体的にご記入ください。_x000a_・（何円分の）何を_x000a_・抽選/総付けで_x000a_・何名に" sqref="D22:M22" xr:uid="{08222075-1161-4A27-8D41-6B40748971D2}"/>
    <dataValidation allowBlank="1" showInputMessage="1" showErrorMessage="1" prompt="チラシなどの紙媒体は印刷部数、WEBページは該当するURLもご記入ください。" sqref="G25:M25" xr:uid="{8236AB00-FC1C-4AA6-9874-48715A524EB6}"/>
    <dataValidation allowBlank="1" showInputMessage="1" showErrorMessage="1" prompt="申し込みされた商品を対象者へ配布する予定期間をご記入ください　※単日の記入でも可（納期の参考にさせていただきます）" sqref="J23:M23" xr:uid="{092E18E4-8A08-47DB-BE95-D8611FF81B1A}"/>
    <dataValidation allowBlank="1" showInputMessage="1" showErrorMessage="1" prompt="対消費者向けプロモーションは販促物等に記入の施策名" sqref="D21:M21" xr:uid="{E81E1EA7-7554-4A41-AE1E-53FE54D94CBD}"/>
    <dataValidation allowBlank="1" showInputMessage="1" showErrorMessage="1" prompt="告知期間を含むキャンペーン全体の実施期間をご記入ください。_x000a_必ず開始から終了日まで記載ください（単日でも）" sqref="D23:G23" xr:uid="{19366361-D09C-4097-9285-DED4A5C63A98}"/>
    <dataValidation type="date" operator="greaterThanOrEqual" allowBlank="1" showInputMessage="1" showErrorMessage="1" errorTitle="日付を入力してください" sqref="L3:M3" xr:uid="{68A840C1-81C6-4AF6-B2DC-250A9848FF82}">
      <formula1>1</formula1>
    </dataValidation>
    <dataValidation allowBlank="1" showErrorMessage="1" sqref="B25:C25" xr:uid="{CF18DB1D-6881-4940-8ABD-A7C3CF133CAB}"/>
    <dataValidation allowBlank="1" prompt="ブルダウンからご注文ブランド名をお選びください。" sqref="H45:H49 C45:C49" xr:uid="{7A7EA237-F397-4DE9-8B07-3BDEC2A8F242}"/>
    <dataValidation type="date" operator="greaterThanOrEqual" allowBlank="1" showErrorMessage="1" errorTitle="日付を入力してください" sqref="D31:E31 H31:I31" xr:uid="{C7A87725-B574-48E1-818D-6ED46B14278E}">
      <formula1>1</formula1>
    </dataValidation>
    <dataValidation allowBlank="1" showErrorMessage="1" prompt="ご希望の数量をご記入ください。" sqref="J52:J59 I51:I52 H52:H60 J37:J49" xr:uid="{4B77CE4C-84DA-447A-9BA1-71A1DAACB5ED}"/>
    <dataValidation type="list" allowBlank="1" showInputMessage="1" sqref="H37:H44" xr:uid="{44B079F9-6C96-4C87-B553-FAB08B296133}">
      <formula1>INDIRECT(C37)</formula1>
    </dataValidation>
    <dataValidation allowBlank="1" showInputMessage="1" showErrorMessage="1" prompt="期間中総数（例：全300件）または月間見込み数（例：100件/月）の記入をお願いします。_x000a_（※長期案件及び通年施策の場合、月間見込み数を上記例のように記載ください。）" sqref="D24:G24" xr:uid="{A7A96884-7CB6-42A4-93F1-76BBE3C96F39}"/>
    <dataValidation type="list" allowBlank="1" showInputMessage="1" showErrorMessage="1" prompt="申し込みされたギフトコード/ギフトカードの商品名・ロゴ・券面画像などをバナー_x000a_・チラシ・キャンペーンサイト（LP）の等に使用される場合は「有」とご記入ください" sqref="D25" xr:uid="{29053E38-56FA-4379-9BEA-8CC1CE79A682}">
      <formula1>"有,無,後日提出,一部後日提出"</formula1>
    </dataValidation>
    <dataValidation allowBlank="1" showInputMessage="1" showErrorMessage="1" prompt="貴社の事業概要などについて記載あるwebページをご記載ください" sqref="I11 I19" xr:uid="{A42FB7BE-5E7F-4AC5-9745-3712150AD2C0}"/>
    <dataValidation allowBlank="1" showInputMessage="1" showErrorMessage="1" prompt="ご希望の数量をご記入ください。" sqref="I53:I59 I37:I49" xr:uid="{727CB4F3-0460-4F73-AD36-42D8D17011FC}"/>
    <dataValidation allowBlank="1" showInputMessage="1" showErrorMessage="1" prompt="翌月初に納品希望など、納品日を指定したい場合は欄外に分かるように「指定」とご記入いただければ、対応可能です。_x000a__x000a_ご指定がない場合、納品ファイル作成次第納品いたします。" sqref="F32:F34" xr:uid="{5D1F206F-FAEA-4290-99B8-18A2C0D60C29}"/>
    <dataValidation type="list" allowBlank="1" showInputMessage="1" showErrorMessage="1" sqref="D26:D27" xr:uid="{359761B7-E1E7-4936-87AB-8AF7CABC3465}">
      <formula1>"有,無,後日提出,一部後日提出"</formula1>
    </dataValidation>
    <dataValidation allowBlank="1" showInputMessage="1" showErrorMessage="1" prompt="5分程度、1時間程度などおおよそで結構です" sqref="D28" xr:uid="{0BDB0B52-BDD5-4B43-94B5-A3CFAF4A61D2}"/>
  </dataValidations>
  <hyperlinks>
    <hyperlink ref="B4:J4" r:id="rId1" display="デジタルギフト利用規約はこちらから" xr:uid="{5C743C6C-2863-4E55-A554-F6C1FA5C486C}"/>
    <hyperlink ref="B4:M4" location="'ガイドライン(必ずご確認ください)'!A1" display="デジタルギフト利用規約はこちらから" xr:uid="{DD824781-11DB-4D61-B6A0-11465CABDD2A}"/>
    <hyperlink ref="I11" r:id="rId2" xr:uid="{0033465F-9C23-41CF-ADCD-47FA6B2154FB}"/>
    <hyperlink ref="I14" r:id="rId3" xr:uid="{8E211822-239D-4425-AD27-8960B6C44D7D}"/>
    <hyperlink ref="I19" r:id="rId4" xr:uid="{152BC643-1BD0-43A6-82CD-0AE3838BDD0E}"/>
  </hyperlinks>
  <pageMargins left="0.7" right="0.7" top="0.75" bottom="0.75" header="0.3" footer="0.3"/>
  <pageSetup paperSize="9" orientation="portrait" verticalDpi="0" r:id="rId5"/>
  <extLst>
    <ext xmlns:x14="http://schemas.microsoft.com/office/spreadsheetml/2009/9/main" uri="{CCE6A557-97BC-4b89-ADB6-D9C93CAAB3DF}">
      <x14:dataValidations xmlns:xm="http://schemas.microsoft.com/office/excel/2006/main" count="2">
        <x14:dataValidation type="list" allowBlank="1" showInputMessage="1" showErrorMessage="1" prompt="ブルダウンからご注文ブランド名をお選びください。" xr:uid="{68B4E579-D276-4357-9BCB-7B38AD2A54B8}">
          <x14:formula1>
            <xm:f>品番リスト!$A$3:$A$50</xm:f>
          </x14:formula1>
          <xm:sqref>C41:C44</xm:sqref>
        </x14:dataValidation>
        <x14:dataValidation type="list" allowBlank="1" showInputMessage="1" showErrorMessage="1" prompt="ブルダウンからご注文ブランド名をお選びください。" xr:uid="{B59A0193-5C45-420E-9E0A-1D3B135CE2FC}">
          <x14:formula1>
            <xm:f>品番リスト!$A$3:$A$30</xm:f>
          </x14:formula1>
          <xm:sqref>C37:C40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ED92E-0E87-43DF-9417-524C03D09B84}">
  <sheetPr codeName="Sheet5"/>
  <dimension ref="B2:AF36"/>
  <sheetViews>
    <sheetView topLeftCell="K1" zoomScale="90" zoomScaleNormal="90" workbookViewId="0">
      <selection activeCell="Q16" sqref="Q16"/>
    </sheetView>
  </sheetViews>
  <sheetFormatPr baseColWidth="10" defaultColWidth="8.83203125" defaultRowHeight="18"/>
  <cols>
    <col min="2" max="2" width="16" bestFit="1" customWidth="1"/>
    <col min="3" max="3" width="9.33203125" customWidth="1"/>
    <col min="4" max="4" width="10.33203125" bestFit="1" customWidth="1"/>
    <col min="5" max="5" width="15" customWidth="1"/>
    <col min="6" max="6" width="10.33203125" customWidth="1"/>
    <col min="7" max="10" width="15" customWidth="1"/>
    <col min="11" max="11" width="35.33203125" bestFit="1" customWidth="1"/>
    <col min="12" max="15" width="15" customWidth="1"/>
    <col min="16" max="16" width="27.33203125" bestFit="1" customWidth="1"/>
    <col min="17" max="17" width="13.1640625" customWidth="1"/>
    <col min="18" max="24" width="11.5" customWidth="1"/>
    <col min="26" max="26" width="16" bestFit="1" customWidth="1"/>
    <col min="27" max="27" width="11.5" customWidth="1"/>
    <col min="28" max="28" width="9.5" customWidth="1"/>
    <col min="29" max="30" width="11.5" customWidth="1"/>
    <col min="31" max="31" width="10.33203125" bestFit="1" customWidth="1"/>
    <col min="32" max="32" width="9.33203125" bestFit="1" customWidth="1"/>
  </cols>
  <sheetData>
    <row r="2" spans="2:31">
      <c r="B2" t="s">
        <v>111</v>
      </c>
      <c r="Z2" t="s">
        <v>112</v>
      </c>
      <c r="AC2" s="24" t="s">
        <v>113</v>
      </c>
      <c r="AD2" s="24"/>
      <c r="AE2" s="24"/>
    </row>
    <row r="3" spans="2:31">
      <c r="B3" s="3" t="s">
        <v>114</v>
      </c>
      <c r="C3" s="3" t="s">
        <v>115</v>
      </c>
      <c r="D3" s="3" t="s">
        <v>116</v>
      </c>
      <c r="E3" s="3" t="s">
        <v>117</v>
      </c>
      <c r="F3" s="3" t="s">
        <v>118</v>
      </c>
      <c r="G3" s="3" t="s">
        <v>119</v>
      </c>
      <c r="H3" s="3" t="s">
        <v>120</v>
      </c>
      <c r="I3" s="3" t="s">
        <v>121</v>
      </c>
      <c r="J3" s="3" t="s">
        <v>122</v>
      </c>
      <c r="K3" s="3" t="s">
        <v>123</v>
      </c>
      <c r="L3" s="3" t="s">
        <v>124</v>
      </c>
      <c r="M3" s="3" t="s">
        <v>125</v>
      </c>
      <c r="N3" s="4" t="s">
        <v>126</v>
      </c>
      <c r="O3" s="4" t="s">
        <v>127</v>
      </c>
      <c r="P3" s="4" t="s">
        <v>128</v>
      </c>
      <c r="Q3" s="3" t="s">
        <v>274</v>
      </c>
      <c r="R3" s="3" t="s">
        <v>129</v>
      </c>
      <c r="S3" s="3" t="s">
        <v>130</v>
      </c>
      <c r="T3" s="8" t="s">
        <v>131</v>
      </c>
      <c r="U3" s="8" t="s">
        <v>264</v>
      </c>
      <c r="V3" s="8" t="s">
        <v>261</v>
      </c>
      <c r="W3" s="3"/>
      <c r="X3" s="3"/>
      <c r="Z3" t="s">
        <v>56</v>
      </c>
      <c r="AA3" t="s">
        <v>132</v>
      </c>
      <c r="AB3" t="s">
        <v>133</v>
      </c>
      <c r="AC3" s="24"/>
      <c r="AD3" s="24"/>
      <c r="AE3" s="24"/>
    </row>
    <row r="4" spans="2:31">
      <c r="B4">
        <v>990</v>
      </c>
      <c r="C4" s="5">
        <v>500</v>
      </c>
      <c r="D4" s="5">
        <v>3800</v>
      </c>
      <c r="E4" s="5">
        <v>4000</v>
      </c>
      <c r="F4" s="5">
        <v>500</v>
      </c>
      <c r="G4" s="5">
        <v>220</v>
      </c>
      <c r="H4" s="5">
        <v>500</v>
      </c>
      <c r="I4" s="5">
        <v>500</v>
      </c>
      <c r="J4" s="5">
        <v>500</v>
      </c>
      <c r="K4" s="5">
        <v>500</v>
      </c>
      <c r="L4" s="5">
        <v>1026</v>
      </c>
      <c r="M4" s="5">
        <v>500</v>
      </c>
      <c r="N4" s="5">
        <v>1500</v>
      </c>
      <c r="O4" s="5">
        <v>500</v>
      </c>
      <c r="P4" s="5">
        <v>500</v>
      </c>
      <c r="Q4" s="5">
        <v>500</v>
      </c>
      <c r="R4" s="5">
        <v>500</v>
      </c>
      <c r="S4" s="22">
        <v>2500</v>
      </c>
      <c r="T4" s="5">
        <v>500</v>
      </c>
      <c r="U4" s="5">
        <v>1100</v>
      </c>
      <c r="V4" s="5">
        <v>5900</v>
      </c>
      <c r="W4" s="5"/>
      <c r="X4" s="5"/>
      <c r="Y4" s="34"/>
      <c r="Z4" t="s">
        <v>63</v>
      </c>
      <c r="AA4" s="36">
        <v>0.05</v>
      </c>
      <c r="AB4" t="s">
        <v>134</v>
      </c>
      <c r="AC4" s="24"/>
      <c r="AD4" s="24" t="s">
        <v>135</v>
      </c>
      <c r="AE4" s="24"/>
    </row>
    <row r="5" spans="2:31">
      <c r="B5" s="5">
        <v>2970</v>
      </c>
      <c r="C5" s="5">
        <v>1000</v>
      </c>
      <c r="D5" s="5">
        <v>5500</v>
      </c>
      <c r="E5" s="5">
        <v>12000</v>
      </c>
      <c r="F5" s="5">
        <v>1000</v>
      </c>
      <c r="G5" s="5">
        <v>650</v>
      </c>
      <c r="H5" s="5">
        <v>1000</v>
      </c>
      <c r="I5" s="5">
        <v>1000</v>
      </c>
      <c r="J5" s="5">
        <v>1000</v>
      </c>
      <c r="K5" s="5">
        <v>1000</v>
      </c>
      <c r="L5" s="5">
        <v>3078</v>
      </c>
      <c r="M5" s="5">
        <v>1000</v>
      </c>
      <c r="N5" s="5">
        <v>3000</v>
      </c>
      <c r="O5" s="5">
        <v>1000</v>
      </c>
      <c r="P5" s="5">
        <v>1000</v>
      </c>
      <c r="Q5" s="5">
        <v>1000</v>
      </c>
      <c r="R5" s="5">
        <v>1000</v>
      </c>
      <c r="S5" s="22">
        <v>5000</v>
      </c>
      <c r="T5" s="5">
        <v>1000</v>
      </c>
      <c r="U5" s="5">
        <v>3000</v>
      </c>
      <c r="V5" s="5">
        <v>9900</v>
      </c>
      <c r="W5" s="5"/>
      <c r="X5" s="5"/>
      <c r="Y5" s="34"/>
      <c r="Z5" t="s">
        <v>136</v>
      </c>
      <c r="AA5" s="36">
        <v>0.05</v>
      </c>
      <c r="AB5" t="s">
        <v>134</v>
      </c>
      <c r="AC5" s="24"/>
      <c r="AD5" s="24"/>
      <c r="AE5" s="24"/>
    </row>
    <row r="6" spans="2:31">
      <c r="B6" s="5">
        <v>5940</v>
      </c>
      <c r="C6" s="5">
        <v>2000</v>
      </c>
      <c r="E6" s="5">
        <v>20000</v>
      </c>
      <c r="F6" s="5">
        <v>3000</v>
      </c>
      <c r="G6" s="5">
        <v>1300</v>
      </c>
      <c r="H6" s="5">
        <v>2000</v>
      </c>
      <c r="I6" s="5">
        <v>2000</v>
      </c>
      <c r="J6" s="5">
        <v>2000</v>
      </c>
      <c r="K6" s="5"/>
      <c r="L6" s="5">
        <v>6156</v>
      </c>
      <c r="M6" s="5">
        <v>2000</v>
      </c>
      <c r="N6" s="5">
        <v>5000</v>
      </c>
      <c r="O6" s="5">
        <v>2000</v>
      </c>
      <c r="P6" s="5"/>
      <c r="Q6" s="5">
        <v>2000</v>
      </c>
      <c r="R6" s="5">
        <v>2000</v>
      </c>
      <c r="S6" s="5"/>
      <c r="T6" s="5">
        <v>2000</v>
      </c>
      <c r="U6" s="5">
        <v>5000</v>
      </c>
      <c r="V6" s="5">
        <v>19800</v>
      </c>
      <c r="W6" s="5"/>
      <c r="X6" s="5"/>
      <c r="Y6" s="34"/>
      <c r="Z6" t="s">
        <v>108</v>
      </c>
      <c r="AA6" s="36">
        <v>0.05</v>
      </c>
      <c r="AB6" t="s">
        <v>134</v>
      </c>
    </row>
    <row r="7" spans="2:31">
      <c r="B7" s="5">
        <v>9900</v>
      </c>
      <c r="C7" s="5">
        <v>3000</v>
      </c>
      <c r="E7" s="5"/>
      <c r="I7" s="5">
        <v>3000</v>
      </c>
      <c r="J7" s="5">
        <v>3000</v>
      </c>
      <c r="K7" s="5"/>
      <c r="M7" s="5">
        <v>3000</v>
      </c>
      <c r="N7" s="5">
        <v>10000</v>
      </c>
      <c r="O7" s="5">
        <v>3000</v>
      </c>
      <c r="P7" s="5"/>
      <c r="Q7" s="5">
        <v>3000</v>
      </c>
      <c r="R7" s="5">
        <v>3000</v>
      </c>
      <c r="S7" s="5"/>
      <c r="T7" s="5">
        <v>3000</v>
      </c>
      <c r="U7" s="5">
        <v>10000</v>
      </c>
      <c r="V7" s="5">
        <v>39900</v>
      </c>
      <c r="W7" s="5"/>
      <c r="X7" s="5"/>
      <c r="Y7" s="34"/>
      <c r="Z7" t="s">
        <v>123</v>
      </c>
      <c r="AA7" s="36">
        <v>0.05</v>
      </c>
      <c r="AB7" t="s">
        <v>134</v>
      </c>
      <c r="AC7" t="s">
        <v>137</v>
      </c>
    </row>
    <row r="8" spans="2:31">
      <c r="C8" s="5">
        <v>5000</v>
      </c>
      <c r="I8" s="5">
        <v>5000</v>
      </c>
      <c r="J8" s="5">
        <v>5000</v>
      </c>
      <c r="K8" s="5"/>
      <c r="M8" s="5">
        <v>5000</v>
      </c>
      <c r="O8" s="5">
        <v>5000</v>
      </c>
      <c r="Q8" s="5">
        <v>5000</v>
      </c>
      <c r="R8" s="5">
        <v>5000</v>
      </c>
      <c r="T8" s="5">
        <v>5000</v>
      </c>
      <c r="U8" s="5">
        <v>15000</v>
      </c>
      <c r="V8" s="5"/>
      <c r="W8" s="5"/>
      <c r="X8" s="5"/>
      <c r="Y8" s="34"/>
      <c r="Z8" t="s">
        <v>138</v>
      </c>
      <c r="AA8" s="36">
        <v>0.05</v>
      </c>
      <c r="AB8" t="s">
        <v>134</v>
      </c>
      <c r="AC8" t="s">
        <v>139</v>
      </c>
    </row>
    <row r="9" spans="2:31">
      <c r="Q9" s="5">
        <v>10000</v>
      </c>
      <c r="Y9" s="34"/>
      <c r="Z9" t="s">
        <v>140</v>
      </c>
      <c r="AA9" s="36">
        <v>0.06</v>
      </c>
    </row>
    <row r="10" spans="2:31">
      <c r="Y10" s="34"/>
      <c r="Z10" t="s">
        <v>141</v>
      </c>
      <c r="AA10" s="36">
        <v>0.05</v>
      </c>
      <c r="AB10" t="s">
        <v>134</v>
      </c>
    </row>
    <row r="11" spans="2:31">
      <c r="Y11" s="34"/>
      <c r="Z11" t="s">
        <v>142</v>
      </c>
      <c r="AA11" s="36">
        <v>0.05</v>
      </c>
      <c r="AB11" t="s">
        <v>134</v>
      </c>
    </row>
    <row r="12" spans="2:31">
      <c r="Y12" s="34"/>
      <c r="Z12" t="s">
        <v>143</v>
      </c>
      <c r="AA12" s="36">
        <v>0.05</v>
      </c>
      <c r="AB12" t="s">
        <v>134</v>
      </c>
    </row>
    <row r="13" spans="2:31">
      <c r="Y13" s="34"/>
      <c r="Z13" t="s">
        <v>144</v>
      </c>
      <c r="AA13" s="36">
        <v>0.05</v>
      </c>
      <c r="AB13" t="s">
        <v>134</v>
      </c>
    </row>
    <row r="14" spans="2:31">
      <c r="Y14" s="34"/>
      <c r="Z14" t="s">
        <v>145</v>
      </c>
      <c r="AA14" s="36">
        <v>0.05</v>
      </c>
      <c r="AB14" t="s">
        <v>134</v>
      </c>
    </row>
    <row r="15" spans="2:31">
      <c r="Y15" s="34"/>
      <c r="Z15" t="s">
        <v>130</v>
      </c>
      <c r="AA15" s="36">
        <v>0.05</v>
      </c>
      <c r="AB15" t="s">
        <v>134</v>
      </c>
    </row>
    <row r="16" spans="2:31">
      <c r="Y16" s="34"/>
      <c r="Z16" t="s">
        <v>146</v>
      </c>
      <c r="AA16" s="36">
        <v>0.5</v>
      </c>
    </row>
    <row r="17" spans="12:32">
      <c r="Y17" s="34"/>
      <c r="Z17" t="s">
        <v>147</v>
      </c>
      <c r="AA17" s="36">
        <v>0.05</v>
      </c>
      <c r="AB17" t="s">
        <v>134</v>
      </c>
    </row>
    <row r="18" spans="12:32">
      <c r="Y18" s="34"/>
      <c r="Z18" t="s">
        <v>148</v>
      </c>
      <c r="AA18" s="36">
        <v>0</v>
      </c>
    </row>
    <row r="19" spans="12:32">
      <c r="Y19" s="34"/>
      <c r="Z19" t="s">
        <v>131</v>
      </c>
      <c r="AA19" s="36">
        <v>0.05</v>
      </c>
      <c r="AB19" t="s">
        <v>134</v>
      </c>
    </row>
    <row r="20" spans="12:32">
      <c r="Y20" s="34"/>
      <c r="Z20" t="s">
        <v>149</v>
      </c>
      <c r="AA20" s="36">
        <v>0.15</v>
      </c>
    </row>
    <row r="21" spans="12:32">
      <c r="Y21" s="34"/>
      <c r="Z21" t="s">
        <v>150</v>
      </c>
      <c r="AA21" s="36">
        <v>0.05</v>
      </c>
      <c r="AB21" t="s">
        <v>134</v>
      </c>
    </row>
    <row r="22" spans="12:32">
      <c r="Y22" s="34"/>
      <c r="Z22" t="s">
        <v>151</v>
      </c>
      <c r="AA22" s="36">
        <v>0.05</v>
      </c>
      <c r="AB22" t="s">
        <v>134</v>
      </c>
    </row>
    <row r="23" spans="12:32">
      <c r="Y23" s="34"/>
      <c r="Z23" t="s">
        <v>261</v>
      </c>
      <c r="AA23" s="36">
        <v>0.05</v>
      </c>
      <c r="AB23" t="s">
        <v>134</v>
      </c>
    </row>
    <row r="24" spans="12:32">
      <c r="Y24" s="34"/>
      <c r="Z24" t="s">
        <v>152</v>
      </c>
      <c r="AA24" s="36">
        <v>0.05</v>
      </c>
      <c r="AB24" t="s">
        <v>134</v>
      </c>
      <c r="AE24" s="22"/>
      <c r="AF24" s="23"/>
    </row>
    <row r="25" spans="12:32">
      <c r="L25" s="20" t="s">
        <v>154</v>
      </c>
      <c r="Y25" s="34"/>
      <c r="Z25" t="s">
        <v>153</v>
      </c>
      <c r="AA25" s="36">
        <v>0.05</v>
      </c>
      <c r="AB25" t="s">
        <v>134</v>
      </c>
      <c r="AE25" s="23"/>
    </row>
    <row r="26" spans="12:32">
      <c r="Z26" t="s">
        <v>264</v>
      </c>
      <c r="AA26" s="36">
        <v>0.05</v>
      </c>
      <c r="AB26" t="s">
        <v>134</v>
      </c>
    </row>
    <row r="27" spans="12:32">
      <c r="Z27" t="s">
        <v>152</v>
      </c>
      <c r="AA27" s="36">
        <v>0.05</v>
      </c>
      <c r="AB27" t="s">
        <v>134</v>
      </c>
    </row>
    <row r="28" spans="12:32">
      <c r="Z28" t="s">
        <v>155</v>
      </c>
      <c r="AA28" s="36">
        <v>0.05</v>
      </c>
      <c r="AB28" t="s">
        <v>134</v>
      </c>
    </row>
    <row r="29" spans="12:32">
      <c r="Z29" t="s">
        <v>156</v>
      </c>
      <c r="AA29" s="36">
        <v>0.05</v>
      </c>
      <c r="AB29" t="s">
        <v>134</v>
      </c>
    </row>
    <row r="30" spans="12:32">
      <c r="Z30" t="s">
        <v>109</v>
      </c>
      <c r="AA30" s="36">
        <v>0.05</v>
      </c>
      <c r="AB30" t="s">
        <v>134</v>
      </c>
    </row>
    <row r="31" spans="12:32">
      <c r="Z31" t="s">
        <v>157</v>
      </c>
      <c r="AA31" s="36">
        <v>0.5</v>
      </c>
    </row>
    <row r="32" spans="12:32">
      <c r="Z32" t="s">
        <v>158</v>
      </c>
      <c r="AA32" s="36">
        <v>0.05</v>
      </c>
      <c r="AB32" t="s">
        <v>134</v>
      </c>
    </row>
    <row r="33" spans="26:28">
      <c r="Z33" t="s">
        <v>159</v>
      </c>
      <c r="AA33" s="36">
        <v>0.05</v>
      </c>
      <c r="AB33" t="s">
        <v>134</v>
      </c>
    </row>
    <row r="34" spans="26:28">
      <c r="Z34" t="s">
        <v>160</v>
      </c>
      <c r="AA34" s="36">
        <v>0.06</v>
      </c>
    </row>
    <row r="35" spans="26:28">
      <c r="Z35" t="s">
        <v>161</v>
      </c>
      <c r="AA35" s="36">
        <v>0.05</v>
      </c>
      <c r="AB35" t="s">
        <v>134</v>
      </c>
    </row>
    <row r="36" spans="26:28">
      <c r="Z36" t="s">
        <v>274</v>
      </c>
      <c r="AA36" s="36">
        <v>0.05</v>
      </c>
      <c r="AB36" t="s">
        <v>134</v>
      </c>
    </row>
  </sheetData>
  <phoneticPr fontId="3"/>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prompt="ブルダウンからご注文ブランド名をお選びください。" xr:uid="{232669E5-CF07-4DCD-B927-253E4A4D67E4}">
          <x14:formula1>
            <xm:f>品番リスト!$A$3:$A$28</xm:f>
          </x14:formula1>
          <xm:sqref>Z4</xm:sqref>
        </x14:dataValidation>
        <x14:dataValidation type="list" allowBlank="1" showInputMessage="1" showErrorMessage="1" xr:uid="{9CD5E83E-158C-431E-AF7E-B830B3CE2A22}">
          <x14:formula1>
            <xm:f>品番リスト!$A$3:$A$28</xm:f>
          </x14:formula1>
          <xm:sqref>Z5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E6F95-B3DE-C54A-92B1-CB4906D99C66}">
  <sheetPr codeName="Sheet7">
    <tabColor theme="7" tint="0.79998168889431442"/>
  </sheetPr>
  <dimension ref="A1:O59"/>
  <sheetViews>
    <sheetView showGridLines="0" topLeftCell="A4" workbookViewId="0">
      <selection activeCell="A4" sqref="A4:O59"/>
    </sheetView>
  </sheetViews>
  <sheetFormatPr baseColWidth="10" defaultColWidth="10.5" defaultRowHeight="18"/>
  <sheetData>
    <row r="1" spans="1:15" s="30" customFormat="1">
      <c r="A1" s="29" t="s">
        <v>162</v>
      </c>
    </row>
    <row r="2" spans="1:15" s="28" customFormat="1" ht="16">
      <c r="A2" s="31" t="s">
        <v>163</v>
      </c>
    </row>
    <row r="3" spans="1:15" s="28" customFormat="1" ht="16">
      <c r="A3" s="31" t="s">
        <v>164</v>
      </c>
    </row>
    <row r="4" spans="1:15">
      <c r="A4" s="308"/>
      <c r="B4" s="308"/>
      <c r="C4" s="308"/>
      <c r="D4" s="308"/>
      <c r="E4" s="308"/>
      <c r="F4" s="308"/>
      <c r="G4" s="308"/>
      <c r="H4" s="308"/>
      <c r="I4" s="308"/>
      <c r="J4" s="308"/>
      <c r="K4" s="308"/>
      <c r="L4" s="308"/>
      <c r="M4" s="308"/>
      <c r="N4" s="308"/>
      <c r="O4" s="308"/>
    </row>
    <row r="5" spans="1:15">
      <c r="A5" s="308"/>
      <c r="B5" s="308"/>
      <c r="C5" s="308"/>
      <c r="D5" s="308"/>
      <c r="E5" s="308"/>
      <c r="F5" s="308"/>
      <c r="G5" s="308"/>
      <c r="H5" s="308"/>
      <c r="I5" s="308"/>
      <c r="J5" s="308"/>
      <c r="K5" s="308"/>
      <c r="L5" s="308"/>
      <c r="M5" s="308"/>
      <c r="N5" s="308"/>
      <c r="O5" s="308"/>
    </row>
    <row r="6" spans="1:15">
      <c r="A6" s="308"/>
      <c r="B6" s="308"/>
      <c r="C6" s="308"/>
      <c r="D6" s="308"/>
      <c r="E6" s="308"/>
      <c r="F6" s="308"/>
      <c r="G6" s="308"/>
      <c r="H6" s="308"/>
      <c r="I6" s="308"/>
      <c r="J6" s="308"/>
      <c r="K6" s="308"/>
      <c r="L6" s="308"/>
      <c r="M6" s="308"/>
      <c r="N6" s="308"/>
      <c r="O6" s="308"/>
    </row>
    <row r="7" spans="1:15">
      <c r="A7" s="308"/>
      <c r="B7" s="308"/>
      <c r="C7" s="308"/>
      <c r="D7" s="308"/>
      <c r="E7" s="308"/>
      <c r="F7" s="308"/>
      <c r="G7" s="308"/>
      <c r="H7" s="308"/>
      <c r="I7" s="308"/>
      <c r="J7" s="308"/>
      <c r="K7" s="308"/>
      <c r="L7" s="308"/>
      <c r="M7" s="308"/>
      <c r="N7" s="308"/>
      <c r="O7" s="308"/>
    </row>
    <row r="8" spans="1:15">
      <c r="A8" s="308"/>
      <c r="B8" s="308"/>
      <c r="C8" s="308"/>
      <c r="D8" s="308"/>
      <c r="E8" s="308"/>
      <c r="F8" s="308"/>
      <c r="G8" s="308"/>
      <c r="H8" s="308"/>
      <c r="I8" s="308"/>
      <c r="J8" s="308"/>
      <c r="K8" s="308"/>
      <c r="L8" s="308"/>
      <c r="M8" s="308"/>
      <c r="N8" s="308"/>
      <c r="O8" s="308"/>
    </row>
    <row r="9" spans="1:15">
      <c r="A9" s="308"/>
      <c r="B9" s="308"/>
      <c r="C9" s="308"/>
      <c r="D9" s="308"/>
      <c r="E9" s="308"/>
      <c r="F9" s="308"/>
      <c r="G9" s="308"/>
      <c r="H9" s="308"/>
      <c r="I9" s="308"/>
      <c r="J9" s="308"/>
      <c r="K9" s="308"/>
      <c r="L9" s="308"/>
      <c r="M9" s="308"/>
      <c r="N9" s="308"/>
      <c r="O9" s="308"/>
    </row>
    <row r="10" spans="1:15">
      <c r="A10" s="308"/>
      <c r="B10" s="308"/>
      <c r="C10" s="308"/>
      <c r="D10" s="308"/>
      <c r="E10" s="308"/>
      <c r="F10" s="308"/>
      <c r="G10" s="308"/>
      <c r="H10" s="308"/>
      <c r="I10" s="308"/>
      <c r="J10" s="308"/>
      <c r="K10" s="308"/>
      <c r="L10" s="308"/>
      <c r="M10" s="308"/>
      <c r="N10" s="308"/>
      <c r="O10" s="308"/>
    </row>
    <row r="11" spans="1:15">
      <c r="A11" s="308"/>
      <c r="B11" s="308"/>
      <c r="C11" s="308"/>
      <c r="D11" s="308"/>
      <c r="E11" s="308"/>
      <c r="F11" s="308"/>
      <c r="G11" s="308"/>
      <c r="H11" s="308"/>
      <c r="I11" s="308"/>
      <c r="J11" s="308"/>
      <c r="K11" s="308"/>
      <c r="L11" s="308"/>
      <c r="M11" s="308"/>
      <c r="N11" s="308"/>
      <c r="O11" s="308"/>
    </row>
    <row r="12" spans="1:15">
      <c r="A12" s="308"/>
      <c r="B12" s="308"/>
      <c r="C12" s="308"/>
      <c r="D12" s="308"/>
      <c r="E12" s="308"/>
      <c r="F12" s="308"/>
      <c r="G12" s="308"/>
      <c r="H12" s="308"/>
      <c r="I12" s="308"/>
      <c r="J12" s="308"/>
      <c r="K12" s="308"/>
      <c r="L12" s="308"/>
      <c r="M12" s="308"/>
      <c r="N12" s="308"/>
      <c r="O12" s="308"/>
    </row>
    <row r="13" spans="1:15">
      <c r="A13" s="308"/>
      <c r="B13" s="308"/>
      <c r="C13" s="308"/>
      <c r="D13" s="308"/>
      <c r="E13" s="308"/>
      <c r="F13" s="308"/>
      <c r="G13" s="308"/>
      <c r="H13" s="308"/>
      <c r="I13" s="308"/>
      <c r="J13" s="308"/>
      <c r="K13" s="308"/>
      <c r="L13" s="308"/>
      <c r="M13" s="308"/>
      <c r="N13" s="308"/>
      <c r="O13" s="308"/>
    </row>
    <row r="14" spans="1:15">
      <c r="A14" s="308"/>
      <c r="B14" s="308"/>
      <c r="C14" s="308"/>
      <c r="D14" s="308"/>
      <c r="E14" s="308"/>
      <c r="F14" s="308"/>
      <c r="G14" s="308"/>
      <c r="H14" s="308"/>
      <c r="I14" s="308"/>
      <c r="J14" s="308"/>
      <c r="K14" s="308"/>
      <c r="L14" s="308"/>
      <c r="M14" s="308"/>
      <c r="N14" s="308"/>
      <c r="O14" s="308"/>
    </row>
    <row r="15" spans="1:15">
      <c r="A15" s="308"/>
      <c r="B15" s="308"/>
      <c r="C15" s="308"/>
      <c r="D15" s="308"/>
      <c r="E15" s="308"/>
      <c r="F15" s="308"/>
      <c r="G15" s="308"/>
      <c r="H15" s="308"/>
      <c r="I15" s="308"/>
      <c r="J15" s="308"/>
      <c r="K15" s="308"/>
      <c r="L15" s="308"/>
      <c r="M15" s="308"/>
      <c r="N15" s="308"/>
      <c r="O15" s="308"/>
    </row>
    <row r="16" spans="1:15">
      <c r="A16" s="308"/>
      <c r="B16" s="308"/>
      <c r="C16" s="308"/>
      <c r="D16" s="308"/>
      <c r="E16" s="308"/>
      <c r="F16" s="308"/>
      <c r="G16" s="308"/>
      <c r="H16" s="308"/>
      <c r="I16" s="308"/>
      <c r="J16" s="308"/>
      <c r="K16" s="308"/>
      <c r="L16" s="308"/>
      <c r="M16" s="308"/>
      <c r="N16" s="308"/>
      <c r="O16" s="308"/>
    </row>
    <row r="17" spans="1:15">
      <c r="A17" s="308"/>
      <c r="B17" s="308"/>
      <c r="C17" s="308"/>
      <c r="D17" s="308"/>
      <c r="E17" s="308"/>
      <c r="F17" s="308"/>
      <c r="G17" s="308"/>
      <c r="H17" s="308"/>
      <c r="I17" s="308"/>
      <c r="J17" s="308"/>
      <c r="K17" s="308"/>
      <c r="L17" s="308"/>
      <c r="M17" s="308"/>
      <c r="N17" s="308"/>
      <c r="O17" s="308"/>
    </row>
    <row r="18" spans="1:15">
      <c r="A18" s="308"/>
      <c r="B18" s="308"/>
      <c r="C18" s="308"/>
      <c r="D18" s="308"/>
      <c r="E18" s="308"/>
      <c r="F18" s="308"/>
      <c r="G18" s="308"/>
      <c r="H18" s="308"/>
      <c r="I18" s="308"/>
      <c r="J18" s="308"/>
      <c r="K18" s="308"/>
      <c r="L18" s="308"/>
      <c r="M18" s="308"/>
      <c r="N18" s="308"/>
      <c r="O18" s="308"/>
    </row>
    <row r="19" spans="1:15">
      <c r="A19" s="308"/>
      <c r="B19" s="308"/>
      <c r="C19" s="308"/>
      <c r="D19" s="308"/>
      <c r="E19" s="308"/>
      <c r="F19" s="308"/>
      <c r="G19" s="308"/>
      <c r="H19" s="308"/>
      <c r="I19" s="308"/>
      <c r="J19" s="308"/>
      <c r="K19" s="308"/>
      <c r="L19" s="308"/>
      <c r="M19" s="308"/>
      <c r="N19" s="308"/>
      <c r="O19" s="308"/>
    </row>
    <row r="20" spans="1:15">
      <c r="A20" s="308"/>
      <c r="B20" s="308"/>
      <c r="C20" s="308"/>
      <c r="D20" s="308"/>
      <c r="E20" s="308"/>
      <c r="F20" s="308"/>
      <c r="G20" s="308"/>
      <c r="H20" s="308"/>
      <c r="I20" s="308"/>
      <c r="J20" s="308"/>
      <c r="K20" s="308"/>
      <c r="L20" s="308"/>
      <c r="M20" s="308"/>
      <c r="N20" s="308"/>
      <c r="O20" s="308"/>
    </row>
    <row r="21" spans="1:15">
      <c r="A21" s="308"/>
      <c r="B21" s="308"/>
      <c r="C21" s="308"/>
      <c r="D21" s="308"/>
      <c r="E21" s="308"/>
      <c r="F21" s="308"/>
      <c r="G21" s="308"/>
      <c r="H21" s="308"/>
      <c r="I21" s="308"/>
      <c r="J21" s="308"/>
      <c r="K21" s="308"/>
      <c r="L21" s="308"/>
      <c r="M21" s="308"/>
      <c r="N21" s="308"/>
      <c r="O21" s="308"/>
    </row>
    <row r="22" spans="1:15">
      <c r="A22" s="308"/>
      <c r="B22" s="308"/>
      <c r="C22" s="308"/>
      <c r="D22" s="308"/>
      <c r="E22" s="308"/>
      <c r="F22" s="308"/>
      <c r="G22" s="308"/>
      <c r="H22" s="308"/>
      <c r="I22" s="308"/>
      <c r="J22" s="308"/>
      <c r="K22" s="308"/>
      <c r="L22" s="308"/>
      <c r="M22" s="308"/>
      <c r="N22" s="308"/>
      <c r="O22" s="308"/>
    </row>
    <row r="23" spans="1:15">
      <c r="A23" s="308"/>
      <c r="B23" s="308"/>
      <c r="C23" s="308"/>
      <c r="D23" s="308"/>
      <c r="E23" s="308"/>
      <c r="F23" s="308"/>
      <c r="G23" s="308"/>
      <c r="H23" s="308"/>
      <c r="I23" s="308"/>
      <c r="J23" s="308"/>
      <c r="K23" s="308"/>
      <c r="L23" s="308"/>
      <c r="M23" s="308"/>
      <c r="N23" s="308"/>
      <c r="O23" s="308"/>
    </row>
    <row r="24" spans="1:15">
      <c r="A24" s="308"/>
      <c r="B24" s="308"/>
      <c r="C24" s="308"/>
      <c r="D24" s="308"/>
      <c r="E24" s="308"/>
      <c r="F24" s="308"/>
      <c r="G24" s="308"/>
      <c r="H24" s="308"/>
      <c r="I24" s="308"/>
      <c r="J24" s="308"/>
      <c r="K24" s="308"/>
      <c r="L24" s="308"/>
      <c r="M24" s="308"/>
      <c r="N24" s="308"/>
      <c r="O24" s="308"/>
    </row>
    <row r="25" spans="1:15">
      <c r="A25" s="308"/>
      <c r="B25" s="308"/>
      <c r="C25" s="308"/>
      <c r="D25" s="308"/>
      <c r="E25" s="308"/>
      <c r="F25" s="308"/>
      <c r="G25" s="308"/>
      <c r="H25" s="308"/>
      <c r="I25" s="308"/>
      <c r="J25" s="308"/>
      <c r="K25" s="308"/>
      <c r="L25" s="308"/>
      <c r="M25" s="308"/>
      <c r="N25" s="308"/>
      <c r="O25" s="308"/>
    </row>
    <row r="26" spans="1:15">
      <c r="A26" s="308"/>
      <c r="B26" s="308"/>
      <c r="C26" s="308"/>
      <c r="D26" s="308"/>
      <c r="E26" s="308"/>
      <c r="F26" s="308"/>
      <c r="G26" s="308"/>
      <c r="H26" s="308"/>
      <c r="I26" s="308"/>
      <c r="J26" s="308"/>
      <c r="K26" s="308"/>
      <c r="L26" s="308"/>
      <c r="M26" s="308"/>
      <c r="N26" s="308"/>
      <c r="O26" s="308"/>
    </row>
    <row r="27" spans="1:15">
      <c r="A27" s="308"/>
      <c r="B27" s="308"/>
      <c r="C27" s="308"/>
      <c r="D27" s="308"/>
      <c r="E27" s="308"/>
      <c r="F27" s="308"/>
      <c r="G27" s="308"/>
      <c r="H27" s="308"/>
      <c r="I27" s="308"/>
      <c r="J27" s="308"/>
      <c r="K27" s="308"/>
      <c r="L27" s="308"/>
      <c r="M27" s="308"/>
      <c r="N27" s="308"/>
      <c r="O27" s="308"/>
    </row>
    <row r="28" spans="1:15">
      <c r="A28" s="308"/>
      <c r="B28" s="308"/>
      <c r="C28" s="308"/>
      <c r="D28" s="308"/>
      <c r="E28" s="308"/>
      <c r="F28" s="308"/>
      <c r="G28" s="308"/>
      <c r="H28" s="308"/>
      <c r="I28" s="308"/>
      <c r="J28" s="308"/>
      <c r="K28" s="308"/>
      <c r="L28" s="308"/>
      <c r="M28" s="308"/>
      <c r="N28" s="308"/>
      <c r="O28" s="308"/>
    </row>
    <row r="29" spans="1:15">
      <c r="A29" s="308"/>
      <c r="B29" s="308"/>
      <c r="C29" s="308"/>
      <c r="D29" s="308"/>
      <c r="E29" s="308"/>
      <c r="F29" s="308"/>
      <c r="G29" s="308"/>
      <c r="H29" s="308"/>
      <c r="I29" s="308"/>
      <c r="J29" s="308"/>
      <c r="K29" s="308"/>
      <c r="L29" s="308"/>
      <c r="M29" s="308"/>
      <c r="N29" s="308"/>
      <c r="O29" s="308"/>
    </row>
    <row r="30" spans="1:15">
      <c r="A30" s="308"/>
      <c r="B30" s="308"/>
      <c r="C30" s="308"/>
      <c r="D30" s="308"/>
      <c r="E30" s="308"/>
      <c r="F30" s="308"/>
      <c r="G30" s="308"/>
      <c r="H30" s="308"/>
      <c r="I30" s="308"/>
      <c r="J30" s="308"/>
      <c r="K30" s="308"/>
      <c r="L30" s="308"/>
      <c r="M30" s="308"/>
      <c r="N30" s="308"/>
      <c r="O30" s="308"/>
    </row>
    <row r="31" spans="1:15">
      <c r="A31" s="308"/>
      <c r="B31" s="308"/>
      <c r="C31" s="308"/>
      <c r="D31" s="308"/>
      <c r="E31" s="308"/>
      <c r="F31" s="308"/>
      <c r="G31" s="308"/>
      <c r="H31" s="308"/>
      <c r="I31" s="308"/>
      <c r="J31" s="308"/>
      <c r="K31" s="308"/>
      <c r="L31" s="308"/>
      <c r="M31" s="308"/>
      <c r="N31" s="308"/>
      <c r="O31" s="308"/>
    </row>
    <row r="32" spans="1:15">
      <c r="A32" s="308"/>
      <c r="B32" s="308"/>
      <c r="C32" s="308"/>
      <c r="D32" s="308"/>
      <c r="E32" s="308"/>
      <c r="F32" s="308"/>
      <c r="G32" s="308"/>
      <c r="H32" s="308"/>
      <c r="I32" s="308"/>
      <c r="J32" s="308"/>
      <c r="K32" s="308"/>
      <c r="L32" s="308"/>
      <c r="M32" s="308"/>
      <c r="N32" s="308"/>
      <c r="O32" s="308"/>
    </row>
    <row r="33" spans="1:15">
      <c r="A33" s="308"/>
      <c r="B33" s="308"/>
      <c r="C33" s="308"/>
      <c r="D33" s="308"/>
      <c r="E33" s="308"/>
      <c r="F33" s="308"/>
      <c r="G33" s="308"/>
      <c r="H33" s="308"/>
      <c r="I33" s="308"/>
      <c r="J33" s="308"/>
      <c r="K33" s="308"/>
      <c r="L33" s="308"/>
      <c r="M33" s="308"/>
      <c r="N33" s="308"/>
      <c r="O33" s="308"/>
    </row>
    <row r="34" spans="1:15">
      <c r="A34" s="308"/>
      <c r="B34" s="308"/>
      <c r="C34" s="308"/>
      <c r="D34" s="308"/>
      <c r="E34" s="308"/>
      <c r="F34" s="308"/>
      <c r="G34" s="308"/>
      <c r="H34" s="308"/>
      <c r="I34" s="308"/>
      <c r="J34" s="308"/>
      <c r="K34" s="308"/>
      <c r="L34" s="308"/>
      <c r="M34" s="308"/>
      <c r="N34" s="308"/>
      <c r="O34" s="308"/>
    </row>
    <row r="35" spans="1:15">
      <c r="A35" s="308"/>
      <c r="B35" s="308"/>
      <c r="C35" s="308"/>
      <c r="D35" s="308"/>
      <c r="E35" s="308"/>
      <c r="F35" s="308"/>
      <c r="G35" s="308"/>
      <c r="H35" s="308"/>
      <c r="I35" s="308"/>
      <c r="J35" s="308"/>
      <c r="K35" s="308"/>
      <c r="L35" s="308"/>
      <c r="M35" s="308"/>
      <c r="N35" s="308"/>
      <c r="O35" s="308"/>
    </row>
    <row r="36" spans="1:15">
      <c r="A36" s="308"/>
      <c r="B36" s="308"/>
      <c r="C36" s="308"/>
      <c r="D36" s="308"/>
      <c r="E36" s="308"/>
      <c r="F36" s="308"/>
      <c r="G36" s="308"/>
      <c r="H36" s="308"/>
      <c r="I36" s="308"/>
      <c r="J36" s="308"/>
      <c r="K36" s="308"/>
      <c r="L36" s="308"/>
      <c r="M36" s="308"/>
      <c r="N36" s="308"/>
      <c r="O36" s="308"/>
    </row>
    <row r="37" spans="1:15">
      <c r="A37" s="308"/>
      <c r="B37" s="308"/>
      <c r="C37" s="308"/>
      <c r="D37" s="308"/>
      <c r="E37" s="308"/>
      <c r="F37" s="308"/>
      <c r="G37" s="308"/>
      <c r="H37" s="308"/>
      <c r="I37" s="308"/>
      <c r="J37" s="308"/>
      <c r="K37" s="308"/>
      <c r="L37" s="308"/>
      <c r="M37" s="308"/>
      <c r="N37" s="308"/>
      <c r="O37" s="308"/>
    </row>
    <row r="38" spans="1:15">
      <c r="A38" s="308"/>
      <c r="B38" s="308"/>
      <c r="C38" s="308"/>
      <c r="D38" s="308"/>
      <c r="E38" s="308"/>
      <c r="F38" s="308"/>
      <c r="G38" s="308"/>
      <c r="H38" s="308"/>
      <c r="I38" s="308"/>
      <c r="J38" s="308"/>
      <c r="K38" s="308"/>
      <c r="L38" s="308"/>
      <c r="M38" s="308"/>
      <c r="N38" s="308"/>
      <c r="O38" s="308"/>
    </row>
    <row r="39" spans="1:15">
      <c r="A39" s="308"/>
      <c r="B39" s="308"/>
      <c r="C39" s="308"/>
      <c r="D39" s="308"/>
      <c r="E39" s="308"/>
      <c r="F39" s="308"/>
      <c r="G39" s="308"/>
      <c r="H39" s="308"/>
      <c r="I39" s="308"/>
      <c r="J39" s="308"/>
      <c r="K39" s="308"/>
      <c r="L39" s="308"/>
      <c r="M39" s="308"/>
      <c r="N39" s="308"/>
      <c r="O39" s="308"/>
    </row>
    <row r="40" spans="1:15">
      <c r="A40" s="308"/>
      <c r="B40" s="308"/>
      <c r="C40" s="308"/>
      <c r="D40" s="308"/>
      <c r="E40" s="308"/>
      <c r="F40" s="308"/>
      <c r="G40" s="308"/>
      <c r="H40" s="308"/>
      <c r="I40" s="308"/>
      <c r="J40" s="308"/>
      <c r="K40" s="308"/>
      <c r="L40" s="308"/>
      <c r="M40" s="308"/>
      <c r="N40" s="308"/>
      <c r="O40" s="308"/>
    </row>
    <row r="41" spans="1:15">
      <c r="A41" s="308"/>
      <c r="B41" s="308"/>
      <c r="C41" s="308"/>
      <c r="D41" s="308"/>
      <c r="E41" s="308"/>
      <c r="F41" s="308"/>
      <c r="G41" s="308"/>
      <c r="H41" s="308"/>
      <c r="I41" s="308"/>
      <c r="J41" s="308"/>
      <c r="K41" s="308"/>
      <c r="L41" s="308"/>
      <c r="M41" s="308"/>
      <c r="N41" s="308"/>
      <c r="O41" s="308"/>
    </row>
    <row r="42" spans="1:15">
      <c r="A42" s="308"/>
      <c r="B42" s="308"/>
      <c r="C42" s="308"/>
      <c r="D42" s="308"/>
      <c r="E42" s="308"/>
      <c r="F42" s="308"/>
      <c r="G42" s="308"/>
      <c r="H42" s="308"/>
      <c r="I42" s="308"/>
      <c r="J42" s="308"/>
      <c r="K42" s="308"/>
      <c r="L42" s="308"/>
      <c r="M42" s="308"/>
      <c r="N42" s="308"/>
      <c r="O42" s="308"/>
    </row>
    <row r="43" spans="1:15">
      <c r="A43" s="308"/>
      <c r="B43" s="308"/>
      <c r="C43" s="308"/>
      <c r="D43" s="308"/>
      <c r="E43" s="308"/>
      <c r="F43" s="308"/>
      <c r="G43" s="308"/>
      <c r="H43" s="308"/>
      <c r="I43" s="308"/>
      <c r="J43" s="308"/>
      <c r="K43" s="308"/>
      <c r="L43" s="308"/>
      <c r="M43" s="308"/>
      <c r="N43" s="308"/>
      <c r="O43" s="308"/>
    </row>
    <row r="44" spans="1:15">
      <c r="A44" s="308"/>
      <c r="B44" s="308"/>
      <c r="C44" s="308"/>
      <c r="D44" s="308"/>
      <c r="E44" s="308"/>
      <c r="F44" s="308"/>
      <c r="G44" s="308"/>
      <c r="H44" s="308"/>
      <c r="I44" s="308"/>
      <c r="J44" s="308"/>
      <c r="K44" s="308"/>
      <c r="L44" s="308"/>
      <c r="M44" s="308"/>
      <c r="N44" s="308"/>
      <c r="O44" s="308"/>
    </row>
    <row r="45" spans="1:15">
      <c r="A45" s="308"/>
      <c r="B45" s="308"/>
      <c r="C45" s="308"/>
      <c r="D45" s="308"/>
      <c r="E45" s="308"/>
      <c r="F45" s="308"/>
      <c r="G45" s="308"/>
      <c r="H45" s="308"/>
      <c r="I45" s="308"/>
      <c r="J45" s="308"/>
      <c r="K45" s="308"/>
      <c r="L45" s="308"/>
      <c r="M45" s="308"/>
      <c r="N45" s="308"/>
      <c r="O45" s="308"/>
    </row>
    <row r="46" spans="1:15">
      <c r="A46" s="308"/>
      <c r="B46" s="308"/>
      <c r="C46" s="308"/>
      <c r="D46" s="308"/>
      <c r="E46" s="308"/>
      <c r="F46" s="308"/>
      <c r="G46" s="308"/>
      <c r="H46" s="308"/>
      <c r="I46" s="308"/>
      <c r="J46" s="308"/>
      <c r="K46" s="308"/>
      <c r="L46" s="308"/>
      <c r="M46" s="308"/>
      <c r="N46" s="308"/>
      <c r="O46" s="308"/>
    </row>
    <row r="47" spans="1:15">
      <c r="A47" s="308"/>
      <c r="B47" s="308"/>
      <c r="C47" s="308"/>
      <c r="D47" s="308"/>
      <c r="E47" s="308"/>
      <c r="F47" s="308"/>
      <c r="G47" s="308"/>
      <c r="H47" s="308"/>
      <c r="I47" s="308"/>
      <c r="J47" s="308"/>
      <c r="K47" s="308"/>
      <c r="L47" s="308"/>
      <c r="M47" s="308"/>
      <c r="N47" s="308"/>
      <c r="O47" s="308"/>
    </row>
    <row r="48" spans="1:15">
      <c r="A48" s="308"/>
      <c r="B48" s="308"/>
      <c r="C48" s="308"/>
      <c r="D48" s="308"/>
      <c r="E48" s="308"/>
      <c r="F48" s="308"/>
      <c r="G48" s="308"/>
      <c r="H48" s="308"/>
      <c r="I48" s="308"/>
      <c r="J48" s="308"/>
      <c r="K48" s="308"/>
      <c r="L48" s="308"/>
      <c r="M48" s="308"/>
      <c r="N48" s="308"/>
      <c r="O48" s="308"/>
    </row>
    <row r="49" spans="1:15">
      <c r="A49" s="308"/>
      <c r="B49" s="308"/>
      <c r="C49" s="308"/>
      <c r="D49" s="308"/>
      <c r="E49" s="308"/>
      <c r="F49" s="308"/>
      <c r="G49" s="308"/>
      <c r="H49" s="308"/>
      <c r="I49" s="308"/>
      <c r="J49" s="308"/>
      <c r="K49" s="308"/>
      <c r="L49" s="308"/>
      <c r="M49" s="308"/>
      <c r="N49" s="308"/>
      <c r="O49" s="308"/>
    </row>
    <row r="50" spans="1:15">
      <c r="A50" s="308"/>
      <c r="B50" s="308"/>
      <c r="C50" s="308"/>
      <c r="D50" s="308"/>
      <c r="E50" s="308"/>
      <c r="F50" s="308"/>
      <c r="G50" s="308"/>
      <c r="H50" s="308"/>
      <c r="I50" s="308"/>
      <c r="J50" s="308"/>
      <c r="K50" s="308"/>
      <c r="L50" s="308"/>
      <c r="M50" s="308"/>
      <c r="N50" s="308"/>
      <c r="O50" s="308"/>
    </row>
    <row r="51" spans="1:15">
      <c r="A51" s="308"/>
      <c r="B51" s="308"/>
      <c r="C51" s="308"/>
      <c r="D51" s="308"/>
      <c r="E51" s="308"/>
      <c r="F51" s="308"/>
      <c r="G51" s="308"/>
      <c r="H51" s="308"/>
      <c r="I51" s="308"/>
      <c r="J51" s="308"/>
      <c r="K51" s="308"/>
      <c r="L51" s="308"/>
      <c r="M51" s="308"/>
      <c r="N51" s="308"/>
      <c r="O51" s="308"/>
    </row>
    <row r="52" spans="1:15">
      <c r="A52" s="308"/>
      <c r="B52" s="308"/>
      <c r="C52" s="308"/>
      <c r="D52" s="308"/>
      <c r="E52" s="308"/>
      <c r="F52" s="308"/>
      <c r="G52" s="308"/>
      <c r="H52" s="308"/>
      <c r="I52" s="308"/>
      <c r="J52" s="308"/>
      <c r="K52" s="308"/>
      <c r="L52" s="308"/>
      <c r="M52" s="308"/>
      <c r="N52" s="308"/>
      <c r="O52" s="308"/>
    </row>
    <row r="53" spans="1:15">
      <c r="A53" s="308"/>
      <c r="B53" s="308"/>
      <c r="C53" s="308"/>
      <c r="D53" s="308"/>
      <c r="E53" s="308"/>
      <c r="F53" s="308"/>
      <c r="G53" s="308"/>
      <c r="H53" s="308"/>
      <c r="I53" s="308"/>
      <c r="J53" s="308"/>
      <c r="K53" s="308"/>
      <c r="L53" s="308"/>
      <c r="M53" s="308"/>
      <c r="N53" s="308"/>
      <c r="O53" s="308"/>
    </row>
    <row r="54" spans="1:15">
      <c r="A54" s="308"/>
      <c r="B54" s="308"/>
      <c r="C54" s="308"/>
      <c r="D54" s="308"/>
      <c r="E54" s="308"/>
      <c r="F54" s="308"/>
      <c r="G54" s="308"/>
      <c r="H54" s="308"/>
      <c r="I54" s="308"/>
      <c r="J54" s="308"/>
      <c r="K54" s="308"/>
      <c r="L54" s="308"/>
      <c r="M54" s="308"/>
      <c r="N54" s="308"/>
      <c r="O54" s="308"/>
    </row>
    <row r="55" spans="1:15">
      <c r="A55" s="308"/>
      <c r="B55" s="308"/>
      <c r="C55" s="308"/>
      <c r="D55" s="308"/>
      <c r="E55" s="308"/>
      <c r="F55" s="308"/>
      <c r="G55" s="308"/>
      <c r="H55" s="308"/>
      <c r="I55" s="308"/>
      <c r="J55" s="308"/>
      <c r="K55" s="308"/>
      <c r="L55" s="308"/>
      <c r="M55" s="308"/>
      <c r="N55" s="308"/>
      <c r="O55" s="308"/>
    </row>
    <row r="56" spans="1:15">
      <c r="A56" s="308"/>
      <c r="B56" s="308"/>
      <c r="C56" s="308"/>
      <c r="D56" s="308"/>
      <c r="E56" s="308"/>
      <c r="F56" s="308"/>
      <c r="G56" s="308"/>
      <c r="H56" s="308"/>
      <c r="I56" s="308"/>
      <c r="J56" s="308"/>
      <c r="K56" s="308"/>
      <c r="L56" s="308"/>
      <c r="M56" s="308"/>
      <c r="N56" s="308"/>
      <c r="O56" s="308"/>
    </row>
    <row r="57" spans="1:15">
      <c r="A57" s="308"/>
      <c r="B57" s="308"/>
      <c r="C57" s="308"/>
      <c r="D57" s="308"/>
      <c r="E57" s="308"/>
      <c r="F57" s="308"/>
      <c r="G57" s="308"/>
      <c r="H57" s="308"/>
      <c r="I57" s="308"/>
      <c r="J57" s="308"/>
      <c r="K57" s="308"/>
      <c r="L57" s="308"/>
      <c r="M57" s="308"/>
      <c r="N57" s="308"/>
      <c r="O57" s="308"/>
    </row>
    <row r="58" spans="1:15">
      <c r="A58" s="308"/>
      <c r="B58" s="308"/>
      <c r="C58" s="308"/>
      <c r="D58" s="308"/>
      <c r="E58" s="308"/>
      <c r="F58" s="308"/>
      <c r="G58" s="308"/>
      <c r="H58" s="308"/>
      <c r="I58" s="308"/>
      <c r="J58" s="308"/>
      <c r="K58" s="308"/>
      <c r="L58" s="308"/>
      <c r="M58" s="308"/>
      <c r="N58" s="308"/>
      <c r="O58" s="308"/>
    </row>
    <row r="59" spans="1:15">
      <c r="A59" s="308"/>
      <c r="B59" s="308"/>
      <c r="C59" s="308"/>
      <c r="D59" s="308"/>
      <c r="E59" s="308"/>
      <c r="F59" s="308"/>
      <c r="G59" s="308"/>
      <c r="H59" s="308"/>
      <c r="I59" s="308"/>
      <c r="J59" s="308"/>
      <c r="K59" s="308"/>
      <c r="L59" s="308"/>
      <c r="M59" s="308"/>
      <c r="N59" s="308"/>
      <c r="O59" s="308"/>
    </row>
  </sheetData>
  <sheetProtection selectLockedCells="1"/>
  <mergeCells count="1">
    <mergeCell ref="A4:O59"/>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17C2-C1EE-D342-8E81-97D44020D580}">
  <sheetPr codeName="Sheet8">
    <tabColor theme="7" tint="0.79998168889431442"/>
  </sheetPr>
  <dimension ref="A1:O59"/>
  <sheetViews>
    <sheetView showGridLines="0" topLeftCell="A19" workbookViewId="0">
      <selection activeCell="A4" sqref="A4:O59"/>
    </sheetView>
  </sheetViews>
  <sheetFormatPr baseColWidth="10" defaultColWidth="10.5" defaultRowHeight="18"/>
  <sheetData>
    <row r="1" spans="1:15" s="30" customFormat="1">
      <c r="A1" s="29" t="s">
        <v>165</v>
      </c>
    </row>
    <row r="2" spans="1:15" s="28" customFormat="1" ht="16">
      <c r="A2" s="31" t="s">
        <v>163</v>
      </c>
    </row>
    <row r="3" spans="1:15" s="28" customFormat="1" ht="16">
      <c r="A3" s="31" t="s">
        <v>166</v>
      </c>
    </row>
    <row r="4" spans="1:15">
      <c r="A4" s="308"/>
      <c r="B4" s="308"/>
      <c r="C4" s="308"/>
      <c r="D4" s="308"/>
      <c r="E4" s="308"/>
      <c r="F4" s="308"/>
      <c r="G4" s="308"/>
      <c r="H4" s="308"/>
      <c r="I4" s="308"/>
      <c r="J4" s="308"/>
      <c r="K4" s="308"/>
      <c r="L4" s="308"/>
      <c r="M4" s="308"/>
      <c r="N4" s="308"/>
      <c r="O4" s="308"/>
    </row>
    <row r="5" spans="1:15">
      <c r="A5" s="308"/>
      <c r="B5" s="308"/>
      <c r="C5" s="308"/>
      <c r="D5" s="308"/>
      <c r="E5" s="308"/>
      <c r="F5" s="308"/>
      <c r="G5" s="308"/>
      <c r="H5" s="308"/>
      <c r="I5" s="308"/>
      <c r="J5" s="308"/>
      <c r="K5" s="308"/>
      <c r="L5" s="308"/>
      <c r="M5" s="308"/>
      <c r="N5" s="308"/>
      <c r="O5" s="308"/>
    </row>
    <row r="6" spans="1:15">
      <c r="A6" s="308"/>
      <c r="B6" s="308"/>
      <c r="C6" s="308"/>
      <c r="D6" s="308"/>
      <c r="E6" s="308"/>
      <c r="F6" s="308"/>
      <c r="G6" s="308"/>
      <c r="H6" s="308"/>
      <c r="I6" s="308"/>
      <c r="J6" s="308"/>
      <c r="K6" s="308"/>
      <c r="L6" s="308"/>
      <c r="M6" s="308"/>
      <c r="N6" s="308"/>
      <c r="O6" s="308"/>
    </row>
    <row r="7" spans="1:15">
      <c r="A7" s="308"/>
      <c r="B7" s="308"/>
      <c r="C7" s="308"/>
      <c r="D7" s="308"/>
      <c r="E7" s="308"/>
      <c r="F7" s="308"/>
      <c r="G7" s="308"/>
      <c r="H7" s="308"/>
      <c r="I7" s="308"/>
      <c r="J7" s="308"/>
      <c r="K7" s="308"/>
      <c r="L7" s="308"/>
      <c r="M7" s="308"/>
      <c r="N7" s="308"/>
      <c r="O7" s="308"/>
    </row>
    <row r="8" spans="1:15">
      <c r="A8" s="308"/>
      <c r="B8" s="308"/>
      <c r="C8" s="308"/>
      <c r="D8" s="308"/>
      <c r="E8" s="308"/>
      <c r="F8" s="308"/>
      <c r="G8" s="308"/>
      <c r="H8" s="308"/>
      <c r="I8" s="308"/>
      <c r="J8" s="308"/>
      <c r="K8" s="308"/>
      <c r="L8" s="308"/>
      <c r="M8" s="308"/>
      <c r="N8" s="308"/>
      <c r="O8" s="308"/>
    </row>
    <row r="9" spans="1:15">
      <c r="A9" s="308"/>
      <c r="B9" s="308"/>
      <c r="C9" s="308"/>
      <c r="D9" s="308"/>
      <c r="E9" s="308"/>
      <c r="F9" s="308"/>
      <c r="G9" s="308"/>
      <c r="H9" s="308"/>
      <c r="I9" s="308"/>
      <c r="J9" s="308"/>
      <c r="K9" s="308"/>
      <c r="L9" s="308"/>
      <c r="M9" s="308"/>
      <c r="N9" s="308"/>
      <c r="O9" s="308"/>
    </row>
    <row r="10" spans="1:15">
      <c r="A10" s="308"/>
      <c r="B10" s="308"/>
      <c r="C10" s="308"/>
      <c r="D10" s="308"/>
      <c r="E10" s="308"/>
      <c r="F10" s="308"/>
      <c r="G10" s="308"/>
      <c r="H10" s="308"/>
      <c r="I10" s="308"/>
      <c r="J10" s="308"/>
      <c r="K10" s="308"/>
      <c r="L10" s="308"/>
      <c r="M10" s="308"/>
      <c r="N10" s="308"/>
      <c r="O10" s="308"/>
    </row>
    <row r="11" spans="1:15">
      <c r="A11" s="308"/>
      <c r="B11" s="308"/>
      <c r="C11" s="308"/>
      <c r="D11" s="308"/>
      <c r="E11" s="308"/>
      <c r="F11" s="308"/>
      <c r="G11" s="308"/>
      <c r="H11" s="308"/>
      <c r="I11" s="308"/>
      <c r="J11" s="308"/>
      <c r="K11" s="308"/>
      <c r="L11" s="308"/>
      <c r="M11" s="308"/>
      <c r="N11" s="308"/>
      <c r="O11" s="308"/>
    </row>
    <row r="12" spans="1:15">
      <c r="A12" s="308"/>
      <c r="B12" s="308"/>
      <c r="C12" s="308"/>
      <c r="D12" s="308"/>
      <c r="E12" s="308"/>
      <c r="F12" s="308"/>
      <c r="G12" s="308"/>
      <c r="H12" s="308"/>
      <c r="I12" s="308"/>
      <c r="J12" s="308"/>
      <c r="K12" s="308"/>
      <c r="L12" s="308"/>
      <c r="M12" s="308"/>
      <c r="N12" s="308"/>
      <c r="O12" s="308"/>
    </row>
    <row r="13" spans="1:15">
      <c r="A13" s="308"/>
      <c r="B13" s="308"/>
      <c r="C13" s="308"/>
      <c r="D13" s="308"/>
      <c r="E13" s="308"/>
      <c r="F13" s="308"/>
      <c r="G13" s="308"/>
      <c r="H13" s="308"/>
      <c r="I13" s="308"/>
      <c r="J13" s="308"/>
      <c r="K13" s="308"/>
      <c r="L13" s="308"/>
      <c r="M13" s="308"/>
      <c r="N13" s="308"/>
      <c r="O13" s="308"/>
    </row>
    <row r="14" spans="1:15">
      <c r="A14" s="308"/>
      <c r="B14" s="308"/>
      <c r="C14" s="308"/>
      <c r="D14" s="308"/>
      <c r="E14" s="308"/>
      <c r="F14" s="308"/>
      <c r="G14" s="308"/>
      <c r="H14" s="308"/>
      <c r="I14" s="308"/>
      <c r="J14" s="308"/>
      <c r="K14" s="308"/>
      <c r="L14" s="308"/>
      <c r="M14" s="308"/>
      <c r="N14" s="308"/>
      <c r="O14" s="308"/>
    </row>
    <row r="15" spans="1:15">
      <c r="A15" s="308"/>
      <c r="B15" s="308"/>
      <c r="C15" s="308"/>
      <c r="D15" s="308"/>
      <c r="E15" s="308"/>
      <c r="F15" s="308"/>
      <c r="G15" s="308"/>
      <c r="H15" s="308"/>
      <c r="I15" s="308"/>
      <c r="J15" s="308"/>
      <c r="K15" s="308"/>
      <c r="L15" s="308"/>
      <c r="M15" s="308"/>
      <c r="N15" s="308"/>
      <c r="O15" s="308"/>
    </row>
    <row r="16" spans="1:15">
      <c r="A16" s="308"/>
      <c r="B16" s="308"/>
      <c r="C16" s="308"/>
      <c r="D16" s="308"/>
      <c r="E16" s="308"/>
      <c r="F16" s="308"/>
      <c r="G16" s="308"/>
      <c r="H16" s="308"/>
      <c r="I16" s="308"/>
      <c r="J16" s="308"/>
      <c r="K16" s="308"/>
      <c r="L16" s="308"/>
      <c r="M16" s="308"/>
      <c r="N16" s="308"/>
      <c r="O16" s="308"/>
    </row>
    <row r="17" spans="1:15">
      <c r="A17" s="308"/>
      <c r="B17" s="308"/>
      <c r="C17" s="308"/>
      <c r="D17" s="308"/>
      <c r="E17" s="308"/>
      <c r="F17" s="308"/>
      <c r="G17" s="308"/>
      <c r="H17" s="308"/>
      <c r="I17" s="308"/>
      <c r="J17" s="308"/>
      <c r="K17" s="308"/>
      <c r="L17" s="308"/>
      <c r="M17" s="308"/>
      <c r="N17" s="308"/>
      <c r="O17" s="308"/>
    </row>
    <row r="18" spans="1:15">
      <c r="A18" s="308"/>
      <c r="B18" s="308"/>
      <c r="C18" s="308"/>
      <c r="D18" s="308"/>
      <c r="E18" s="308"/>
      <c r="F18" s="308"/>
      <c r="G18" s="308"/>
      <c r="H18" s="308"/>
      <c r="I18" s="308"/>
      <c r="J18" s="308"/>
      <c r="K18" s="308"/>
      <c r="L18" s="308"/>
      <c r="M18" s="308"/>
      <c r="N18" s="308"/>
      <c r="O18" s="308"/>
    </row>
    <row r="19" spans="1:15">
      <c r="A19" s="308"/>
      <c r="B19" s="308"/>
      <c r="C19" s="308"/>
      <c r="D19" s="308"/>
      <c r="E19" s="308"/>
      <c r="F19" s="308"/>
      <c r="G19" s="308"/>
      <c r="H19" s="308"/>
      <c r="I19" s="308"/>
      <c r="J19" s="308"/>
      <c r="K19" s="308"/>
      <c r="L19" s="308"/>
      <c r="M19" s="308"/>
      <c r="N19" s="308"/>
      <c r="O19" s="308"/>
    </row>
    <row r="20" spans="1:15">
      <c r="A20" s="308"/>
      <c r="B20" s="308"/>
      <c r="C20" s="308"/>
      <c r="D20" s="308"/>
      <c r="E20" s="308"/>
      <c r="F20" s="308"/>
      <c r="G20" s="308"/>
      <c r="H20" s="308"/>
      <c r="I20" s="308"/>
      <c r="J20" s="308"/>
      <c r="K20" s="308"/>
      <c r="L20" s="308"/>
      <c r="M20" s="308"/>
      <c r="N20" s="308"/>
      <c r="O20" s="308"/>
    </row>
    <row r="21" spans="1:15">
      <c r="A21" s="308"/>
      <c r="B21" s="308"/>
      <c r="C21" s="308"/>
      <c r="D21" s="308"/>
      <c r="E21" s="308"/>
      <c r="F21" s="308"/>
      <c r="G21" s="308"/>
      <c r="H21" s="308"/>
      <c r="I21" s="308"/>
      <c r="J21" s="308"/>
      <c r="K21" s="308"/>
      <c r="L21" s="308"/>
      <c r="M21" s="308"/>
      <c r="N21" s="308"/>
      <c r="O21" s="308"/>
    </row>
    <row r="22" spans="1:15">
      <c r="A22" s="308"/>
      <c r="B22" s="308"/>
      <c r="C22" s="308"/>
      <c r="D22" s="308"/>
      <c r="E22" s="308"/>
      <c r="F22" s="308"/>
      <c r="G22" s="308"/>
      <c r="H22" s="308"/>
      <c r="I22" s="308"/>
      <c r="J22" s="308"/>
      <c r="K22" s="308"/>
      <c r="L22" s="308"/>
      <c r="M22" s="308"/>
      <c r="N22" s="308"/>
      <c r="O22" s="308"/>
    </row>
    <row r="23" spans="1:15">
      <c r="A23" s="308"/>
      <c r="B23" s="308"/>
      <c r="C23" s="308"/>
      <c r="D23" s="308"/>
      <c r="E23" s="308"/>
      <c r="F23" s="308"/>
      <c r="G23" s="308"/>
      <c r="H23" s="308"/>
      <c r="I23" s="308"/>
      <c r="J23" s="308"/>
      <c r="K23" s="308"/>
      <c r="L23" s="308"/>
      <c r="M23" s="308"/>
      <c r="N23" s="308"/>
      <c r="O23" s="308"/>
    </row>
    <row r="24" spans="1:15">
      <c r="A24" s="308"/>
      <c r="B24" s="308"/>
      <c r="C24" s="308"/>
      <c r="D24" s="308"/>
      <c r="E24" s="308"/>
      <c r="F24" s="308"/>
      <c r="G24" s="308"/>
      <c r="H24" s="308"/>
      <c r="I24" s="308"/>
      <c r="J24" s="308"/>
      <c r="K24" s="308"/>
      <c r="L24" s="308"/>
      <c r="M24" s="308"/>
      <c r="N24" s="308"/>
      <c r="O24" s="308"/>
    </row>
    <row r="25" spans="1:15">
      <c r="A25" s="308"/>
      <c r="B25" s="308"/>
      <c r="C25" s="308"/>
      <c r="D25" s="308"/>
      <c r="E25" s="308"/>
      <c r="F25" s="308"/>
      <c r="G25" s="308"/>
      <c r="H25" s="308"/>
      <c r="I25" s="308"/>
      <c r="J25" s="308"/>
      <c r="K25" s="308"/>
      <c r="L25" s="308"/>
      <c r="M25" s="308"/>
      <c r="N25" s="308"/>
      <c r="O25" s="308"/>
    </row>
    <row r="26" spans="1:15">
      <c r="A26" s="308"/>
      <c r="B26" s="308"/>
      <c r="C26" s="308"/>
      <c r="D26" s="308"/>
      <c r="E26" s="308"/>
      <c r="F26" s="308"/>
      <c r="G26" s="308"/>
      <c r="H26" s="308"/>
      <c r="I26" s="308"/>
      <c r="J26" s="308"/>
      <c r="K26" s="308"/>
      <c r="L26" s="308"/>
      <c r="M26" s="308"/>
      <c r="N26" s="308"/>
      <c r="O26" s="308"/>
    </row>
    <row r="27" spans="1:15">
      <c r="A27" s="308"/>
      <c r="B27" s="308"/>
      <c r="C27" s="308"/>
      <c r="D27" s="308"/>
      <c r="E27" s="308"/>
      <c r="F27" s="308"/>
      <c r="G27" s="308"/>
      <c r="H27" s="308"/>
      <c r="I27" s="308"/>
      <c r="J27" s="308"/>
      <c r="K27" s="308"/>
      <c r="L27" s="308"/>
      <c r="M27" s="308"/>
      <c r="N27" s="308"/>
      <c r="O27" s="308"/>
    </row>
    <row r="28" spans="1:15">
      <c r="A28" s="308"/>
      <c r="B28" s="308"/>
      <c r="C28" s="308"/>
      <c r="D28" s="308"/>
      <c r="E28" s="308"/>
      <c r="F28" s="308"/>
      <c r="G28" s="308"/>
      <c r="H28" s="308"/>
      <c r="I28" s="308"/>
      <c r="J28" s="308"/>
      <c r="K28" s="308"/>
      <c r="L28" s="308"/>
      <c r="M28" s="308"/>
      <c r="N28" s="308"/>
      <c r="O28" s="308"/>
    </row>
    <row r="29" spans="1:15">
      <c r="A29" s="308"/>
      <c r="B29" s="308"/>
      <c r="C29" s="308"/>
      <c r="D29" s="308"/>
      <c r="E29" s="308"/>
      <c r="F29" s="308"/>
      <c r="G29" s="308"/>
      <c r="H29" s="308"/>
      <c r="I29" s="308"/>
      <c r="J29" s="308"/>
      <c r="K29" s="308"/>
      <c r="L29" s="308"/>
      <c r="M29" s="308"/>
      <c r="N29" s="308"/>
      <c r="O29" s="308"/>
    </row>
    <row r="30" spans="1:15">
      <c r="A30" s="308"/>
      <c r="B30" s="308"/>
      <c r="C30" s="308"/>
      <c r="D30" s="308"/>
      <c r="E30" s="308"/>
      <c r="F30" s="308"/>
      <c r="G30" s="308"/>
      <c r="H30" s="308"/>
      <c r="I30" s="308"/>
      <c r="J30" s="308"/>
      <c r="K30" s="308"/>
      <c r="L30" s="308"/>
      <c r="M30" s="308"/>
      <c r="N30" s="308"/>
      <c r="O30" s="308"/>
    </row>
    <row r="31" spans="1:15">
      <c r="A31" s="308"/>
      <c r="B31" s="308"/>
      <c r="C31" s="308"/>
      <c r="D31" s="308"/>
      <c r="E31" s="308"/>
      <c r="F31" s="308"/>
      <c r="G31" s="308"/>
      <c r="H31" s="308"/>
      <c r="I31" s="308"/>
      <c r="J31" s="308"/>
      <c r="K31" s="308"/>
      <c r="L31" s="308"/>
      <c r="M31" s="308"/>
      <c r="N31" s="308"/>
      <c r="O31" s="308"/>
    </row>
    <row r="32" spans="1:15">
      <c r="A32" s="308"/>
      <c r="B32" s="308"/>
      <c r="C32" s="308"/>
      <c r="D32" s="308"/>
      <c r="E32" s="308"/>
      <c r="F32" s="308"/>
      <c r="G32" s="308"/>
      <c r="H32" s="308"/>
      <c r="I32" s="308"/>
      <c r="J32" s="308"/>
      <c r="K32" s="308"/>
      <c r="L32" s="308"/>
      <c r="M32" s="308"/>
      <c r="N32" s="308"/>
      <c r="O32" s="308"/>
    </row>
    <row r="33" spans="1:15">
      <c r="A33" s="308"/>
      <c r="B33" s="308"/>
      <c r="C33" s="308"/>
      <c r="D33" s="308"/>
      <c r="E33" s="308"/>
      <c r="F33" s="308"/>
      <c r="G33" s="308"/>
      <c r="H33" s="308"/>
      <c r="I33" s="308"/>
      <c r="J33" s="308"/>
      <c r="K33" s="308"/>
      <c r="L33" s="308"/>
      <c r="M33" s="308"/>
      <c r="N33" s="308"/>
      <c r="O33" s="308"/>
    </row>
    <row r="34" spans="1:15">
      <c r="A34" s="308"/>
      <c r="B34" s="308"/>
      <c r="C34" s="308"/>
      <c r="D34" s="308"/>
      <c r="E34" s="308"/>
      <c r="F34" s="308"/>
      <c r="G34" s="308"/>
      <c r="H34" s="308"/>
      <c r="I34" s="308"/>
      <c r="J34" s="308"/>
      <c r="K34" s="308"/>
      <c r="L34" s="308"/>
      <c r="M34" s="308"/>
      <c r="N34" s="308"/>
      <c r="O34" s="308"/>
    </row>
    <row r="35" spans="1:15">
      <c r="A35" s="308"/>
      <c r="B35" s="308"/>
      <c r="C35" s="308"/>
      <c r="D35" s="308"/>
      <c r="E35" s="308"/>
      <c r="F35" s="308"/>
      <c r="G35" s="308"/>
      <c r="H35" s="308"/>
      <c r="I35" s="308"/>
      <c r="J35" s="308"/>
      <c r="K35" s="308"/>
      <c r="L35" s="308"/>
      <c r="M35" s="308"/>
      <c r="N35" s="308"/>
      <c r="O35" s="308"/>
    </row>
    <row r="36" spans="1:15">
      <c r="A36" s="308"/>
      <c r="B36" s="308"/>
      <c r="C36" s="308"/>
      <c r="D36" s="308"/>
      <c r="E36" s="308"/>
      <c r="F36" s="308"/>
      <c r="G36" s="308"/>
      <c r="H36" s="308"/>
      <c r="I36" s="308"/>
      <c r="J36" s="308"/>
      <c r="K36" s="308"/>
      <c r="L36" s="308"/>
      <c r="M36" s="308"/>
      <c r="N36" s="308"/>
      <c r="O36" s="308"/>
    </row>
    <row r="37" spans="1:15">
      <c r="A37" s="308"/>
      <c r="B37" s="308"/>
      <c r="C37" s="308"/>
      <c r="D37" s="308"/>
      <c r="E37" s="308"/>
      <c r="F37" s="308"/>
      <c r="G37" s="308"/>
      <c r="H37" s="308"/>
      <c r="I37" s="308"/>
      <c r="J37" s="308"/>
      <c r="K37" s="308"/>
      <c r="L37" s="308"/>
      <c r="M37" s="308"/>
      <c r="N37" s="308"/>
      <c r="O37" s="308"/>
    </row>
    <row r="38" spans="1:15">
      <c r="A38" s="308"/>
      <c r="B38" s="308"/>
      <c r="C38" s="308"/>
      <c r="D38" s="308"/>
      <c r="E38" s="308"/>
      <c r="F38" s="308"/>
      <c r="G38" s="308"/>
      <c r="H38" s="308"/>
      <c r="I38" s="308"/>
      <c r="J38" s="308"/>
      <c r="K38" s="308"/>
      <c r="L38" s="308"/>
      <c r="M38" s="308"/>
      <c r="N38" s="308"/>
      <c r="O38" s="308"/>
    </row>
    <row r="39" spans="1:15">
      <c r="A39" s="308"/>
      <c r="B39" s="308"/>
      <c r="C39" s="308"/>
      <c r="D39" s="308"/>
      <c r="E39" s="308"/>
      <c r="F39" s="308"/>
      <c r="G39" s="308"/>
      <c r="H39" s="308"/>
      <c r="I39" s="308"/>
      <c r="J39" s="308"/>
      <c r="K39" s="308"/>
      <c r="L39" s="308"/>
      <c r="M39" s="308"/>
      <c r="N39" s="308"/>
      <c r="O39" s="308"/>
    </row>
    <row r="40" spans="1:15">
      <c r="A40" s="308"/>
      <c r="B40" s="308"/>
      <c r="C40" s="308"/>
      <c r="D40" s="308"/>
      <c r="E40" s="308"/>
      <c r="F40" s="308"/>
      <c r="G40" s="308"/>
      <c r="H40" s="308"/>
      <c r="I40" s="308"/>
      <c r="J40" s="308"/>
      <c r="K40" s="308"/>
      <c r="L40" s="308"/>
      <c r="M40" s="308"/>
      <c r="N40" s="308"/>
      <c r="O40" s="308"/>
    </row>
    <row r="41" spans="1:15">
      <c r="A41" s="308"/>
      <c r="B41" s="308"/>
      <c r="C41" s="308"/>
      <c r="D41" s="308"/>
      <c r="E41" s="308"/>
      <c r="F41" s="308"/>
      <c r="G41" s="308"/>
      <c r="H41" s="308"/>
      <c r="I41" s="308"/>
      <c r="J41" s="308"/>
      <c r="K41" s="308"/>
      <c r="L41" s="308"/>
      <c r="M41" s="308"/>
      <c r="N41" s="308"/>
      <c r="O41" s="308"/>
    </row>
    <row r="42" spans="1:15">
      <c r="A42" s="308"/>
      <c r="B42" s="308"/>
      <c r="C42" s="308"/>
      <c r="D42" s="308"/>
      <c r="E42" s="308"/>
      <c r="F42" s="308"/>
      <c r="G42" s="308"/>
      <c r="H42" s="308"/>
      <c r="I42" s="308"/>
      <c r="J42" s="308"/>
      <c r="K42" s="308"/>
      <c r="L42" s="308"/>
      <c r="M42" s="308"/>
      <c r="N42" s="308"/>
      <c r="O42" s="308"/>
    </row>
    <row r="43" spans="1:15">
      <c r="A43" s="308"/>
      <c r="B43" s="308"/>
      <c r="C43" s="308"/>
      <c r="D43" s="308"/>
      <c r="E43" s="308"/>
      <c r="F43" s="308"/>
      <c r="G43" s="308"/>
      <c r="H43" s="308"/>
      <c r="I43" s="308"/>
      <c r="J43" s="308"/>
      <c r="K43" s="308"/>
      <c r="L43" s="308"/>
      <c r="M43" s="308"/>
      <c r="N43" s="308"/>
      <c r="O43" s="308"/>
    </row>
    <row r="44" spans="1:15">
      <c r="A44" s="308"/>
      <c r="B44" s="308"/>
      <c r="C44" s="308"/>
      <c r="D44" s="308"/>
      <c r="E44" s="308"/>
      <c r="F44" s="308"/>
      <c r="G44" s="308"/>
      <c r="H44" s="308"/>
      <c r="I44" s="308"/>
      <c r="J44" s="308"/>
      <c r="K44" s="308"/>
      <c r="L44" s="308"/>
      <c r="M44" s="308"/>
      <c r="N44" s="308"/>
      <c r="O44" s="308"/>
    </row>
    <row r="45" spans="1:15">
      <c r="A45" s="308"/>
      <c r="B45" s="308"/>
      <c r="C45" s="308"/>
      <c r="D45" s="308"/>
      <c r="E45" s="308"/>
      <c r="F45" s="308"/>
      <c r="G45" s="308"/>
      <c r="H45" s="308"/>
      <c r="I45" s="308"/>
      <c r="J45" s="308"/>
      <c r="K45" s="308"/>
      <c r="L45" s="308"/>
      <c r="M45" s="308"/>
      <c r="N45" s="308"/>
      <c r="O45" s="308"/>
    </row>
    <row r="46" spans="1:15">
      <c r="A46" s="308"/>
      <c r="B46" s="308"/>
      <c r="C46" s="308"/>
      <c r="D46" s="308"/>
      <c r="E46" s="308"/>
      <c r="F46" s="308"/>
      <c r="G46" s="308"/>
      <c r="H46" s="308"/>
      <c r="I46" s="308"/>
      <c r="J46" s="308"/>
      <c r="K46" s="308"/>
      <c r="L46" s="308"/>
      <c r="M46" s="308"/>
      <c r="N46" s="308"/>
      <c r="O46" s="308"/>
    </row>
    <row r="47" spans="1:15">
      <c r="A47" s="308"/>
      <c r="B47" s="308"/>
      <c r="C47" s="308"/>
      <c r="D47" s="308"/>
      <c r="E47" s="308"/>
      <c r="F47" s="308"/>
      <c r="G47" s="308"/>
      <c r="H47" s="308"/>
      <c r="I47" s="308"/>
      <c r="J47" s="308"/>
      <c r="K47" s="308"/>
      <c r="L47" s="308"/>
      <c r="M47" s="308"/>
      <c r="N47" s="308"/>
      <c r="O47" s="308"/>
    </row>
    <row r="48" spans="1:15">
      <c r="A48" s="308"/>
      <c r="B48" s="308"/>
      <c r="C48" s="308"/>
      <c r="D48" s="308"/>
      <c r="E48" s="308"/>
      <c r="F48" s="308"/>
      <c r="G48" s="308"/>
      <c r="H48" s="308"/>
      <c r="I48" s="308"/>
      <c r="J48" s="308"/>
      <c r="K48" s="308"/>
      <c r="L48" s="308"/>
      <c r="M48" s="308"/>
      <c r="N48" s="308"/>
      <c r="O48" s="308"/>
    </row>
    <row r="49" spans="1:15">
      <c r="A49" s="308"/>
      <c r="B49" s="308"/>
      <c r="C49" s="308"/>
      <c r="D49" s="308"/>
      <c r="E49" s="308"/>
      <c r="F49" s="308"/>
      <c r="G49" s="308"/>
      <c r="H49" s="308"/>
      <c r="I49" s="308"/>
      <c r="J49" s="308"/>
      <c r="K49" s="308"/>
      <c r="L49" s="308"/>
      <c r="M49" s="308"/>
      <c r="N49" s="308"/>
      <c r="O49" s="308"/>
    </row>
    <row r="50" spans="1:15">
      <c r="A50" s="308"/>
      <c r="B50" s="308"/>
      <c r="C50" s="308"/>
      <c r="D50" s="308"/>
      <c r="E50" s="308"/>
      <c r="F50" s="308"/>
      <c r="G50" s="308"/>
      <c r="H50" s="308"/>
      <c r="I50" s="308"/>
      <c r="J50" s="308"/>
      <c r="K50" s="308"/>
      <c r="L50" s="308"/>
      <c r="M50" s="308"/>
      <c r="N50" s="308"/>
      <c r="O50" s="308"/>
    </row>
    <row r="51" spans="1:15">
      <c r="A51" s="308"/>
      <c r="B51" s="308"/>
      <c r="C51" s="308"/>
      <c r="D51" s="308"/>
      <c r="E51" s="308"/>
      <c r="F51" s="308"/>
      <c r="G51" s="308"/>
      <c r="H51" s="308"/>
      <c r="I51" s="308"/>
      <c r="J51" s="308"/>
      <c r="K51" s="308"/>
      <c r="L51" s="308"/>
      <c r="M51" s="308"/>
      <c r="N51" s="308"/>
      <c r="O51" s="308"/>
    </row>
    <row r="52" spans="1:15">
      <c r="A52" s="308"/>
      <c r="B52" s="308"/>
      <c r="C52" s="308"/>
      <c r="D52" s="308"/>
      <c r="E52" s="308"/>
      <c r="F52" s="308"/>
      <c r="G52" s="308"/>
      <c r="H52" s="308"/>
      <c r="I52" s="308"/>
      <c r="J52" s="308"/>
      <c r="K52" s="308"/>
      <c r="L52" s="308"/>
      <c r="M52" s="308"/>
      <c r="N52" s="308"/>
      <c r="O52" s="308"/>
    </row>
    <row r="53" spans="1:15">
      <c r="A53" s="308"/>
      <c r="B53" s="308"/>
      <c r="C53" s="308"/>
      <c r="D53" s="308"/>
      <c r="E53" s="308"/>
      <c r="F53" s="308"/>
      <c r="G53" s="308"/>
      <c r="H53" s="308"/>
      <c r="I53" s="308"/>
      <c r="J53" s="308"/>
      <c r="K53" s="308"/>
      <c r="L53" s="308"/>
      <c r="M53" s="308"/>
      <c r="N53" s="308"/>
      <c r="O53" s="308"/>
    </row>
    <row r="54" spans="1:15">
      <c r="A54" s="308"/>
      <c r="B54" s="308"/>
      <c r="C54" s="308"/>
      <c r="D54" s="308"/>
      <c r="E54" s="308"/>
      <c r="F54" s="308"/>
      <c r="G54" s="308"/>
      <c r="H54" s="308"/>
      <c r="I54" s="308"/>
      <c r="J54" s="308"/>
      <c r="K54" s="308"/>
      <c r="L54" s="308"/>
      <c r="M54" s="308"/>
      <c r="N54" s="308"/>
      <c r="O54" s="308"/>
    </row>
    <row r="55" spans="1:15">
      <c r="A55" s="308"/>
      <c r="B55" s="308"/>
      <c r="C55" s="308"/>
      <c r="D55" s="308"/>
      <c r="E55" s="308"/>
      <c r="F55" s="308"/>
      <c r="G55" s="308"/>
      <c r="H55" s="308"/>
      <c r="I55" s="308"/>
      <c r="J55" s="308"/>
      <c r="K55" s="308"/>
      <c r="L55" s="308"/>
      <c r="M55" s="308"/>
      <c r="N55" s="308"/>
      <c r="O55" s="308"/>
    </row>
    <row r="56" spans="1:15">
      <c r="A56" s="308"/>
      <c r="B56" s="308"/>
      <c r="C56" s="308"/>
      <c r="D56" s="308"/>
      <c r="E56" s="308"/>
      <c r="F56" s="308"/>
      <c r="G56" s="308"/>
      <c r="H56" s="308"/>
      <c r="I56" s="308"/>
      <c r="J56" s="308"/>
      <c r="K56" s="308"/>
      <c r="L56" s="308"/>
      <c r="M56" s="308"/>
      <c r="N56" s="308"/>
      <c r="O56" s="308"/>
    </row>
    <row r="57" spans="1:15">
      <c r="A57" s="308"/>
      <c r="B57" s="308"/>
      <c r="C57" s="308"/>
      <c r="D57" s="308"/>
      <c r="E57" s="308"/>
      <c r="F57" s="308"/>
      <c r="G57" s="308"/>
      <c r="H57" s="308"/>
      <c r="I57" s="308"/>
      <c r="J57" s="308"/>
      <c r="K57" s="308"/>
      <c r="L57" s="308"/>
      <c r="M57" s="308"/>
      <c r="N57" s="308"/>
      <c r="O57" s="308"/>
    </row>
    <row r="58" spans="1:15">
      <c r="A58" s="308"/>
      <c r="B58" s="308"/>
      <c r="C58" s="308"/>
      <c r="D58" s="308"/>
      <c r="E58" s="308"/>
      <c r="F58" s="308"/>
      <c r="G58" s="308"/>
      <c r="H58" s="308"/>
      <c r="I58" s="308"/>
      <c r="J58" s="308"/>
      <c r="K58" s="308"/>
      <c r="L58" s="308"/>
      <c r="M58" s="308"/>
      <c r="N58" s="308"/>
      <c r="O58" s="308"/>
    </row>
    <row r="59" spans="1:15">
      <c r="A59" s="308"/>
      <c r="B59" s="308"/>
      <c r="C59" s="308"/>
      <c r="D59" s="308"/>
      <c r="E59" s="308"/>
      <c r="F59" s="308"/>
      <c r="G59" s="308"/>
      <c r="H59" s="308"/>
      <c r="I59" s="308"/>
      <c r="J59" s="308"/>
      <c r="K59" s="308"/>
      <c r="L59" s="308"/>
      <c r="M59" s="308"/>
      <c r="N59" s="308"/>
      <c r="O59" s="308"/>
    </row>
  </sheetData>
  <sheetProtection selectLockedCells="1"/>
  <mergeCells count="1">
    <mergeCell ref="A4:O59"/>
  </mergeCells>
  <phoneticPr fontId="3"/>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5FAE3-23D5-614B-A9C1-F294179A16CE}">
  <sheetPr codeName="Sheet9">
    <tabColor theme="7" tint="0.79998168889431442"/>
  </sheetPr>
  <dimension ref="A1:I100"/>
  <sheetViews>
    <sheetView workbookViewId="0">
      <selection activeCell="M18" sqref="M18"/>
    </sheetView>
  </sheetViews>
  <sheetFormatPr baseColWidth="10" defaultColWidth="10.5" defaultRowHeight="18"/>
  <sheetData>
    <row r="1" spans="1:9" s="30" customFormat="1">
      <c r="A1" s="32" t="s">
        <v>167</v>
      </c>
    </row>
    <row r="2" spans="1:9" s="28" customFormat="1" ht="16">
      <c r="A2" s="31" t="s">
        <v>168</v>
      </c>
    </row>
    <row r="3" spans="1:9" s="28" customFormat="1" ht="16">
      <c r="A3" s="31" t="s">
        <v>169</v>
      </c>
    </row>
    <row r="5" spans="1:9">
      <c r="A5" s="309" t="s">
        <v>170</v>
      </c>
      <c r="B5" s="309"/>
      <c r="C5" s="309"/>
      <c r="D5" s="309"/>
      <c r="E5" s="309"/>
      <c r="F5" s="309"/>
      <c r="G5" s="309"/>
      <c r="H5" s="309"/>
      <c r="I5" s="309"/>
    </row>
    <row r="6" spans="1:9" ht="28" customHeight="1">
      <c r="A6" s="310"/>
      <c r="B6" s="310"/>
      <c r="C6" s="310"/>
      <c r="D6" s="310"/>
      <c r="E6" s="310"/>
      <c r="F6" s="310"/>
      <c r="G6" s="310"/>
      <c r="H6" s="310"/>
      <c r="I6" s="310"/>
    </row>
    <row r="7" spans="1:9">
      <c r="A7" s="309" t="s">
        <v>171</v>
      </c>
      <c r="B7" s="309"/>
      <c r="C7" s="309"/>
      <c r="D7" s="309"/>
      <c r="E7" s="309"/>
      <c r="F7" s="309"/>
      <c r="G7" s="309"/>
      <c r="H7" s="309"/>
      <c r="I7" s="309"/>
    </row>
    <row r="8" spans="1:9">
      <c r="A8" s="310"/>
      <c r="B8" s="310"/>
      <c r="C8" s="310"/>
      <c r="D8" s="310"/>
      <c r="E8" s="310"/>
      <c r="F8" s="310"/>
      <c r="G8" s="310"/>
      <c r="H8" s="310"/>
      <c r="I8" s="310"/>
    </row>
    <row r="9" spans="1:9">
      <c r="A9" s="310"/>
      <c r="B9" s="310"/>
      <c r="C9" s="310"/>
      <c r="D9" s="310"/>
      <c r="E9" s="310"/>
      <c r="F9" s="310"/>
      <c r="G9" s="310"/>
      <c r="H9" s="310"/>
      <c r="I9" s="310"/>
    </row>
    <row r="10" spans="1:9">
      <c r="A10" s="310"/>
      <c r="B10" s="310"/>
      <c r="C10" s="310"/>
      <c r="D10" s="310"/>
      <c r="E10" s="310"/>
      <c r="F10" s="310"/>
      <c r="G10" s="310"/>
      <c r="H10" s="310"/>
      <c r="I10" s="310"/>
    </row>
    <row r="11" spans="1:9">
      <c r="A11" s="310"/>
      <c r="B11" s="310"/>
      <c r="C11" s="310"/>
      <c r="D11" s="310"/>
      <c r="E11" s="310"/>
      <c r="F11" s="310"/>
      <c r="G11" s="310"/>
      <c r="H11" s="310"/>
      <c r="I11" s="310"/>
    </row>
    <row r="12" spans="1:9">
      <c r="A12" s="310"/>
      <c r="B12" s="310"/>
      <c r="C12" s="310"/>
      <c r="D12" s="310"/>
      <c r="E12" s="310"/>
      <c r="F12" s="310"/>
      <c r="G12" s="310"/>
      <c r="H12" s="310"/>
      <c r="I12" s="310"/>
    </row>
    <row r="13" spans="1:9">
      <c r="A13" s="310"/>
      <c r="B13" s="310"/>
      <c r="C13" s="310"/>
      <c r="D13" s="310"/>
      <c r="E13" s="310"/>
      <c r="F13" s="310"/>
      <c r="G13" s="310"/>
      <c r="H13" s="310"/>
      <c r="I13" s="310"/>
    </row>
    <row r="14" spans="1:9">
      <c r="A14" s="310"/>
      <c r="B14" s="310"/>
      <c r="C14" s="310"/>
      <c r="D14" s="310"/>
      <c r="E14" s="310"/>
      <c r="F14" s="310"/>
      <c r="G14" s="310"/>
      <c r="H14" s="310"/>
      <c r="I14" s="310"/>
    </row>
    <row r="15" spans="1:9">
      <c r="A15" s="310"/>
      <c r="B15" s="310"/>
      <c r="C15" s="310"/>
      <c r="D15" s="310"/>
      <c r="E15" s="310"/>
      <c r="F15" s="310"/>
      <c r="G15" s="310"/>
      <c r="H15" s="310"/>
      <c r="I15" s="310"/>
    </row>
    <row r="16" spans="1:9">
      <c r="A16" s="310"/>
      <c r="B16" s="310"/>
      <c r="C16" s="310"/>
      <c r="D16" s="310"/>
      <c r="E16" s="310"/>
      <c r="F16" s="310"/>
      <c r="G16" s="310"/>
      <c r="H16" s="310"/>
      <c r="I16" s="310"/>
    </row>
    <row r="17" spans="1:9">
      <c r="A17" s="310"/>
      <c r="B17" s="310"/>
      <c r="C17" s="310"/>
      <c r="D17" s="310"/>
      <c r="E17" s="310"/>
      <c r="F17" s="310"/>
      <c r="G17" s="310"/>
      <c r="H17" s="310"/>
      <c r="I17" s="310"/>
    </row>
    <row r="18" spans="1:9">
      <c r="A18" s="310"/>
      <c r="B18" s="310"/>
      <c r="C18" s="310"/>
      <c r="D18" s="310"/>
      <c r="E18" s="310"/>
      <c r="F18" s="310"/>
      <c r="G18" s="310"/>
      <c r="H18" s="310"/>
      <c r="I18" s="310"/>
    </row>
    <row r="19" spans="1:9">
      <c r="A19" s="310"/>
      <c r="B19" s="310"/>
      <c r="C19" s="310"/>
      <c r="D19" s="310"/>
      <c r="E19" s="310"/>
      <c r="F19" s="310"/>
      <c r="G19" s="310"/>
      <c r="H19" s="310"/>
      <c r="I19" s="310"/>
    </row>
    <row r="20" spans="1:9">
      <c r="A20" s="310"/>
      <c r="B20" s="310"/>
      <c r="C20" s="310"/>
      <c r="D20" s="310"/>
      <c r="E20" s="310"/>
      <c r="F20" s="310"/>
      <c r="G20" s="310"/>
      <c r="H20" s="310"/>
      <c r="I20" s="310"/>
    </row>
    <row r="21" spans="1:9">
      <c r="A21" s="310"/>
      <c r="B21" s="310"/>
      <c r="C21" s="310"/>
      <c r="D21" s="310"/>
      <c r="E21" s="310"/>
      <c r="F21" s="310"/>
      <c r="G21" s="310"/>
      <c r="H21" s="310"/>
      <c r="I21" s="310"/>
    </row>
    <row r="22" spans="1:9">
      <c r="A22" s="310"/>
      <c r="B22" s="310"/>
      <c r="C22" s="310"/>
      <c r="D22" s="310"/>
      <c r="E22" s="310"/>
      <c r="F22" s="310"/>
      <c r="G22" s="310"/>
      <c r="H22" s="310"/>
      <c r="I22" s="310"/>
    </row>
    <row r="23" spans="1:9">
      <c r="A23" s="310"/>
      <c r="B23" s="310"/>
      <c r="C23" s="310"/>
      <c r="D23" s="310"/>
      <c r="E23" s="310"/>
      <c r="F23" s="310"/>
      <c r="G23" s="310"/>
      <c r="H23" s="310"/>
      <c r="I23" s="310"/>
    </row>
    <row r="24" spans="1:9">
      <c r="A24" s="310"/>
      <c r="B24" s="310"/>
      <c r="C24" s="310"/>
      <c r="D24" s="310"/>
      <c r="E24" s="310"/>
      <c r="F24" s="310"/>
      <c r="G24" s="310"/>
      <c r="H24" s="310"/>
      <c r="I24" s="310"/>
    </row>
    <row r="25" spans="1:9">
      <c r="A25" s="310"/>
      <c r="B25" s="310"/>
      <c r="C25" s="310"/>
      <c r="D25" s="310"/>
      <c r="E25" s="310"/>
      <c r="F25" s="310"/>
      <c r="G25" s="310"/>
      <c r="H25" s="310"/>
      <c r="I25" s="310"/>
    </row>
    <row r="26" spans="1:9">
      <c r="A26" s="310"/>
      <c r="B26" s="310"/>
      <c r="C26" s="310"/>
      <c r="D26" s="310"/>
      <c r="E26" s="310"/>
      <c r="F26" s="310"/>
      <c r="G26" s="310"/>
      <c r="H26" s="310"/>
      <c r="I26" s="310"/>
    </row>
    <row r="27" spans="1:9">
      <c r="A27" s="310"/>
      <c r="B27" s="310"/>
      <c r="C27" s="310"/>
      <c r="D27" s="310"/>
      <c r="E27" s="310"/>
      <c r="F27" s="310"/>
      <c r="G27" s="310"/>
      <c r="H27" s="310"/>
      <c r="I27" s="310"/>
    </row>
    <row r="28" spans="1:9">
      <c r="A28" s="310"/>
      <c r="B28" s="310"/>
      <c r="C28" s="310"/>
      <c r="D28" s="310"/>
      <c r="E28" s="310"/>
      <c r="F28" s="310"/>
      <c r="G28" s="310"/>
      <c r="H28" s="310"/>
      <c r="I28" s="310"/>
    </row>
    <row r="29" spans="1:9">
      <c r="A29" s="310"/>
      <c r="B29" s="310"/>
      <c r="C29" s="310"/>
      <c r="D29" s="310"/>
      <c r="E29" s="310"/>
      <c r="F29" s="310"/>
      <c r="G29" s="310"/>
      <c r="H29" s="310"/>
      <c r="I29" s="310"/>
    </row>
    <row r="30" spans="1:9">
      <c r="A30" s="310"/>
      <c r="B30" s="310"/>
      <c r="C30" s="310"/>
      <c r="D30" s="310"/>
      <c r="E30" s="310"/>
      <c r="F30" s="310"/>
      <c r="G30" s="310"/>
      <c r="H30" s="310"/>
      <c r="I30" s="310"/>
    </row>
    <row r="31" spans="1:9">
      <c r="A31" s="310"/>
      <c r="B31" s="310"/>
      <c r="C31" s="310"/>
      <c r="D31" s="310"/>
      <c r="E31" s="310"/>
      <c r="F31" s="310"/>
      <c r="G31" s="310"/>
      <c r="H31" s="310"/>
      <c r="I31" s="310"/>
    </row>
    <row r="32" spans="1:9">
      <c r="A32" s="310"/>
      <c r="B32" s="310"/>
      <c r="C32" s="310"/>
      <c r="D32" s="310"/>
      <c r="E32" s="310"/>
      <c r="F32" s="310"/>
      <c r="G32" s="310"/>
      <c r="H32" s="310"/>
      <c r="I32" s="310"/>
    </row>
    <row r="33" spans="1:9">
      <c r="A33" s="310"/>
      <c r="B33" s="310"/>
      <c r="C33" s="310"/>
      <c r="D33" s="310"/>
      <c r="E33" s="310"/>
      <c r="F33" s="310"/>
      <c r="G33" s="310"/>
      <c r="H33" s="310"/>
      <c r="I33" s="310"/>
    </row>
    <row r="34" spans="1:9">
      <c r="A34" s="310"/>
      <c r="B34" s="310"/>
      <c r="C34" s="310"/>
      <c r="D34" s="310"/>
      <c r="E34" s="310"/>
      <c r="F34" s="310"/>
      <c r="G34" s="310"/>
      <c r="H34" s="310"/>
      <c r="I34" s="310"/>
    </row>
    <row r="35" spans="1:9">
      <c r="A35" s="310"/>
      <c r="B35" s="310"/>
      <c r="C35" s="310"/>
      <c r="D35" s="310"/>
      <c r="E35" s="310"/>
      <c r="F35" s="310"/>
      <c r="G35" s="310"/>
      <c r="H35" s="310"/>
      <c r="I35" s="310"/>
    </row>
    <row r="36" spans="1:9">
      <c r="A36" s="310"/>
      <c r="B36" s="310"/>
      <c r="C36" s="310"/>
      <c r="D36" s="310"/>
      <c r="E36" s="310"/>
      <c r="F36" s="310"/>
      <c r="G36" s="310"/>
      <c r="H36" s="310"/>
      <c r="I36" s="310"/>
    </row>
    <row r="37" spans="1:9">
      <c r="A37" s="310"/>
      <c r="B37" s="310"/>
      <c r="C37" s="310"/>
      <c r="D37" s="310"/>
      <c r="E37" s="310"/>
      <c r="F37" s="310"/>
      <c r="G37" s="310"/>
      <c r="H37" s="310"/>
      <c r="I37" s="310"/>
    </row>
    <row r="38" spans="1:9">
      <c r="A38" s="310"/>
      <c r="B38" s="310"/>
      <c r="C38" s="310"/>
      <c r="D38" s="310"/>
      <c r="E38" s="310"/>
      <c r="F38" s="310"/>
      <c r="G38" s="310"/>
      <c r="H38" s="310"/>
      <c r="I38" s="310"/>
    </row>
    <row r="39" spans="1:9">
      <c r="A39" s="310"/>
      <c r="B39" s="310"/>
      <c r="C39" s="310"/>
      <c r="D39" s="310"/>
      <c r="E39" s="310"/>
      <c r="F39" s="310"/>
      <c r="G39" s="310"/>
      <c r="H39" s="310"/>
      <c r="I39" s="310"/>
    </row>
    <row r="40" spans="1:9">
      <c r="A40" s="310"/>
      <c r="B40" s="310"/>
      <c r="C40" s="310"/>
      <c r="D40" s="310"/>
      <c r="E40" s="310"/>
      <c r="F40" s="310"/>
      <c r="G40" s="310"/>
      <c r="H40" s="310"/>
      <c r="I40" s="310"/>
    </row>
    <row r="41" spans="1:9">
      <c r="A41" s="310"/>
      <c r="B41" s="310"/>
      <c r="C41" s="310"/>
      <c r="D41" s="310"/>
      <c r="E41" s="310"/>
      <c r="F41" s="310"/>
      <c r="G41" s="310"/>
      <c r="H41" s="310"/>
      <c r="I41" s="310"/>
    </row>
    <row r="42" spans="1:9">
      <c r="A42" s="310"/>
      <c r="B42" s="310"/>
      <c r="C42" s="310"/>
      <c r="D42" s="310"/>
      <c r="E42" s="310"/>
      <c r="F42" s="310"/>
      <c r="G42" s="310"/>
      <c r="H42" s="310"/>
      <c r="I42" s="310"/>
    </row>
    <row r="43" spans="1:9">
      <c r="A43" s="310"/>
      <c r="B43" s="310"/>
      <c r="C43" s="310"/>
      <c r="D43" s="310"/>
      <c r="E43" s="310"/>
      <c r="F43" s="310"/>
      <c r="G43" s="310"/>
      <c r="H43" s="310"/>
      <c r="I43" s="310"/>
    </row>
    <row r="44" spans="1:9">
      <c r="A44" s="310"/>
      <c r="B44" s="310"/>
      <c r="C44" s="310"/>
      <c r="D44" s="310"/>
      <c r="E44" s="310"/>
      <c r="F44" s="310"/>
      <c r="G44" s="310"/>
      <c r="H44" s="310"/>
      <c r="I44" s="310"/>
    </row>
    <row r="45" spans="1:9">
      <c r="A45" s="310"/>
      <c r="B45" s="310"/>
      <c r="C45" s="310"/>
      <c r="D45" s="310"/>
      <c r="E45" s="310"/>
      <c r="F45" s="310"/>
      <c r="G45" s="310"/>
      <c r="H45" s="310"/>
      <c r="I45" s="310"/>
    </row>
    <row r="46" spans="1:9">
      <c r="A46" s="310"/>
      <c r="B46" s="310"/>
      <c r="C46" s="310"/>
      <c r="D46" s="310"/>
      <c r="E46" s="310"/>
      <c r="F46" s="310"/>
      <c r="G46" s="310"/>
      <c r="H46" s="310"/>
      <c r="I46" s="310"/>
    </row>
    <row r="47" spans="1:9">
      <c r="A47" s="310"/>
      <c r="B47" s="310"/>
      <c r="C47" s="310"/>
      <c r="D47" s="310"/>
      <c r="E47" s="310"/>
      <c r="F47" s="310"/>
      <c r="G47" s="310"/>
      <c r="H47" s="310"/>
      <c r="I47" s="310"/>
    </row>
    <row r="48" spans="1:9">
      <c r="A48" s="310"/>
      <c r="B48" s="310"/>
      <c r="C48" s="310"/>
      <c r="D48" s="310"/>
      <c r="E48" s="310"/>
      <c r="F48" s="310"/>
      <c r="G48" s="310"/>
      <c r="H48" s="310"/>
      <c r="I48" s="310"/>
    </row>
    <row r="49" spans="1:9">
      <c r="A49" s="310"/>
      <c r="B49" s="310"/>
      <c r="C49" s="310"/>
      <c r="D49" s="310"/>
      <c r="E49" s="310"/>
      <c r="F49" s="310"/>
      <c r="G49" s="310"/>
      <c r="H49" s="310"/>
      <c r="I49" s="310"/>
    </row>
    <row r="50" spans="1:9">
      <c r="A50" s="310"/>
      <c r="B50" s="310"/>
      <c r="C50" s="310"/>
      <c r="D50" s="310"/>
      <c r="E50" s="310"/>
      <c r="F50" s="310"/>
      <c r="G50" s="310"/>
      <c r="H50" s="310"/>
      <c r="I50" s="310"/>
    </row>
    <row r="51" spans="1:9">
      <c r="A51" s="310"/>
      <c r="B51" s="310"/>
      <c r="C51" s="310"/>
      <c r="D51" s="310"/>
      <c r="E51" s="310"/>
      <c r="F51" s="310"/>
      <c r="G51" s="310"/>
      <c r="H51" s="310"/>
      <c r="I51" s="310"/>
    </row>
    <row r="52" spans="1:9">
      <c r="A52" s="310"/>
      <c r="B52" s="310"/>
      <c r="C52" s="310"/>
      <c r="D52" s="310"/>
      <c r="E52" s="310"/>
      <c r="F52" s="310"/>
      <c r="G52" s="310"/>
      <c r="H52" s="310"/>
      <c r="I52" s="310"/>
    </row>
    <row r="53" spans="1:9">
      <c r="A53" s="310"/>
      <c r="B53" s="310"/>
      <c r="C53" s="310"/>
      <c r="D53" s="310"/>
      <c r="E53" s="310"/>
      <c r="F53" s="310"/>
      <c r="G53" s="310"/>
      <c r="H53" s="310"/>
      <c r="I53" s="310"/>
    </row>
    <row r="54" spans="1:9">
      <c r="A54" s="310"/>
      <c r="B54" s="310"/>
      <c r="C54" s="310"/>
      <c r="D54" s="310"/>
      <c r="E54" s="310"/>
      <c r="F54" s="310"/>
      <c r="G54" s="310"/>
      <c r="H54" s="310"/>
      <c r="I54" s="310"/>
    </row>
    <row r="55" spans="1:9">
      <c r="A55" s="310"/>
      <c r="B55" s="310"/>
      <c r="C55" s="310"/>
      <c r="D55" s="310"/>
      <c r="E55" s="310"/>
      <c r="F55" s="310"/>
      <c r="G55" s="310"/>
      <c r="H55" s="310"/>
      <c r="I55" s="310"/>
    </row>
    <row r="56" spans="1:9">
      <c r="A56" s="310"/>
      <c r="B56" s="310"/>
      <c r="C56" s="310"/>
      <c r="D56" s="310"/>
      <c r="E56" s="310"/>
      <c r="F56" s="310"/>
      <c r="G56" s="310"/>
      <c r="H56" s="310"/>
      <c r="I56" s="310"/>
    </row>
    <row r="57" spans="1:9">
      <c r="A57" s="310"/>
      <c r="B57" s="310"/>
      <c r="C57" s="310"/>
      <c r="D57" s="310"/>
      <c r="E57" s="310"/>
      <c r="F57" s="310"/>
      <c r="G57" s="310"/>
      <c r="H57" s="310"/>
      <c r="I57" s="310"/>
    </row>
    <row r="58" spans="1:9">
      <c r="A58" s="310"/>
      <c r="B58" s="310"/>
      <c r="C58" s="310"/>
      <c r="D58" s="310"/>
      <c r="E58" s="310"/>
      <c r="F58" s="310"/>
      <c r="G58" s="310"/>
      <c r="H58" s="310"/>
      <c r="I58" s="310"/>
    </row>
    <row r="59" spans="1:9">
      <c r="A59" s="310"/>
      <c r="B59" s="310"/>
      <c r="C59" s="310"/>
      <c r="D59" s="310"/>
      <c r="E59" s="310"/>
      <c r="F59" s="310"/>
      <c r="G59" s="310"/>
      <c r="H59" s="310"/>
      <c r="I59" s="310"/>
    </row>
    <row r="60" spans="1:9">
      <c r="A60" s="310"/>
      <c r="B60" s="310"/>
      <c r="C60" s="310"/>
      <c r="D60" s="310"/>
      <c r="E60" s="310"/>
      <c r="F60" s="310"/>
      <c r="G60" s="310"/>
      <c r="H60" s="310"/>
      <c r="I60" s="310"/>
    </row>
    <row r="61" spans="1:9">
      <c r="A61" s="310"/>
      <c r="B61" s="310"/>
      <c r="C61" s="310"/>
      <c r="D61" s="310"/>
      <c r="E61" s="310"/>
      <c r="F61" s="310"/>
      <c r="G61" s="310"/>
      <c r="H61" s="310"/>
      <c r="I61" s="310"/>
    </row>
    <row r="62" spans="1:9">
      <c r="A62" s="310"/>
      <c r="B62" s="310"/>
      <c r="C62" s="310"/>
      <c r="D62" s="310"/>
      <c r="E62" s="310"/>
      <c r="F62" s="310"/>
      <c r="G62" s="310"/>
      <c r="H62" s="310"/>
      <c r="I62" s="310"/>
    </row>
    <row r="63" spans="1:9">
      <c r="A63" s="310"/>
      <c r="B63" s="310"/>
      <c r="C63" s="310"/>
      <c r="D63" s="310"/>
      <c r="E63" s="310"/>
      <c r="F63" s="310"/>
      <c r="G63" s="310"/>
      <c r="H63" s="310"/>
      <c r="I63" s="310"/>
    </row>
    <row r="64" spans="1:9">
      <c r="A64" s="310"/>
      <c r="B64" s="310"/>
      <c r="C64" s="310"/>
      <c r="D64" s="310"/>
      <c r="E64" s="310"/>
      <c r="F64" s="310"/>
      <c r="G64" s="310"/>
      <c r="H64" s="310"/>
      <c r="I64" s="310"/>
    </row>
    <row r="65" spans="1:9">
      <c r="A65" s="310"/>
      <c r="B65" s="310"/>
      <c r="C65" s="310"/>
      <c r="D65" s="310"/>
      <c r="E65" s="310"/>
      <c r="F65" s="310"/>
      <c r="G65" s="310"/>
      <c r="H65" s="310"/>
      <c r="I65" s="310"/>
    </row>
    <row r="66" spans="1:9">
      <c r="A66" s="310"/>
      <c r="B66" s="310"/>
      <c r="C66" s="310"/>
      <c r="D66" s="310"/>
      <c r="E66" s="310"/>
      <c r="F66" s="310"/>
      <c r="G66" s="310"/>
      <c r="H66" s="310"/>
      <c r="I66" s="310"/>
    </row>
    <row r="67" spans="1:9">
      <c r="A67" s="310"/>
      <c r="B67" s="310"/>
      <c r="C67" s="310"/>
      <c r="D67" s="310"/>
      <c r="E67" s="310"/>
      <c r="F67" s="310"/>
      <c r="G67" s="310"/>
      <c r="H67" s="310"/>
      <c r="I67" s="310"/>
    </row>
    <row r="68" spans="1:9">
      <c r="A68" s="310"/>
      <c r="B68" s="310"/>
      <c r="C68" s="310"/>
      <c r="D68" s="310"/>
      <c r="E68" s="310"/>
      <c r="F68" s="310"/>
      <c r="G68" s="310"/>
      <c r="H68" s="310"/>
      <c r="I68" s="310"/>
    </row>
    <row r="69" spans="1:9">
      <c r="A69" s="310"/>
      <c r="B69" s="310"/>
      <c r="C69" s="310"/>
      <c r="D69" s="310"/>
      <c r="E69" s="310"/>
      <c r="F69" s="310"/>
      <c r="G69" s="310"/>
      <c r="H69" s="310"/>
      <c r="I69" s="310"/>
    </row>
    <row r="70" spans="1:9">
      <c r="A70" s="310"/>
      <c r="B70" s="310"/>
      <c r="C70" s="310"/>
      <c r="D70" s="310"/>
      <c r="E70" s="310"/>
      <c r="F70" s="310"/>
      <c r="G70" s="310"/>
      <c r="H70" s="310"/>
      <c r="I70" s="310"/>
    </row>
    <row r="71" spans="1:9">
      <c r="A71" s="310"/>
      <c r="B71" s="310"/>
      <c r="C71" s="310"/>
      <c r="D71" s="310"/>
      <c r="E71" s="310"/>
      <c r="F71" s="310"/>
      <c r="G71" s="310"/>
      <c r="H71" s="310"/>
      <c r="I71" s="310"/>
    </row>
    <row r="72" spans="1:9">
      <c r="A72" s="310"/>
      <c r="B72" s="310"/>
      <c r="C72" s="310"/>
      <c r="D72" s="310"/>
      <c r="E72" s="310"/>
      <c r="F72" s="310"/>
      <c r="G72" s="310"/>
      <c r="H72" s="310"/>
      <c r="I72" s="310"/>
    </row>
    <row r="73" spans="1:9">
      <c r="A73" s="310"/>
      <c r="B73" s="310"/>
      <c r="C73" s="310"/>
      <c r="D73" s="310"/>
      <c r="E73" s="310"/>
      <c r="F73" s="310"/>
      <c r="G73" s="310"/>
      <c r="H73" s="310"/>
      <c r="I73" s="310"/>
    </row>
    <row r="74" spans="1:9">
      <c r="A74" s="310"/>
      <c r="B74" s="310"/>
      <c r="C74" s="310"/>
      <c r="D74" s="310"/>
      <c r="E74" s="310"/>
      <c r="F74" s="310"/>
      <c r="G74" s="310"/>
      <c r="H74" s="310"/>
      <c r="I74" s="310"/>
    </row>
    <row r="75" spans="1:9">
      <c r="A75" s="310"/>
      <c r="B75" s="310"/>
      <c r="C75" s="310"/>
      <c r="D75" s="310"/>
      <c r="E75" s="310"/>
      <c r="F75" s="310"/>
      <c r="G75" s="310"/>
      <c r="H75" s="310"/>
      <c r="I75" s="310"/>
    </row>
    <row r="76" spans="1:9">
      <c r="A76" s="310"/>
      <c r="B76" s="310"/>
      <c r="C76" s="310"/>
      <c r="D76" s="310"/>
      <c r="E76" s="310"/>
      <c r="F76" s="310"/>
      <c r="G76" s="310"/>
      <c r="H76" s="310"/>
      <c r="I76" s="310"/>
    </row>
    <row r="77" spans="1:9">
      <c r="A77" s="310"/>
      <c r="B77" s="310"/>
      <c r="C77" s="310"/>
      <c r="D77" s="310"/>
      <c r="E77" s="310"/>
      <c r="F77" s="310"/>
      <c r="G77" s="310"/>
      <c r="H77" s="310"/>
      <c r="I77" s="310"/>
    </row>
    <row r="78" spans="1:9">
      <c r="A78" s="310"/>
      <c r="B78" s="310"/>
      <c r="C78" s="310"/>
      <c r="D78" s="310"/>
      <c r="E78" s="310"/>
      <c r="F78" s="310"/>
      <c r="G78" s="310"/>
      <c r="H78" s="310"/>
      <c r="I78" s="310"/>
    </row>
    <row r="79" spans="1:9">
      <c r="A79" s="310"/>
      <c r="B79" s="310"/>
      <c r="C79" s="310"/>
      <c r="D79" s="310"/>
      <c r="E79" s="310"/>
      <c r="F79" s="310"/>
      <c r="G79" s="310"/>
      <c r="H79" s="310"/>
      <c r="I79" s="310"/>
    </row>
    <row r="80" spans="1:9">
      <c r="A80" s="310"/>
      <c r="B80" s="310"/>
      <c r="C80" s="310"/>
      <c r="D80" s="310"/>
      <c r="E80" s="310"/>
      <c r="F80" s="310"/>
      <c r="G80" s="310"/>
      <c r="H80" s="310"/>
      <c r="I80" s="310"/>
    </row>
    <row r="81" spans="1:9">
      <c r="A81" s="310"/>
      <c r="B81" s="310"/>
      <c r="C81" s="310"/>
      <c r="D81" s="310"/>
      <c r="E81" s="310"/>
      <c r="F81" s="310"/>
      <c r="G81" s="310"/>
      <c r="H81" s="310"/>
      <c r="I81" s="310"/>
    </row>
    <row r="82" spans="1:9">
      <c r="A82" s="310"/>
      <c r="B82" s="310"/>
      <c r="C82" s="310"/>
      <c r="D82" s="310"/>
      <c r="E82" s="310"/>
      <c r="F82" s="310"/>
      <c r="G82" s="310"/>
      <c r="H82" s="310"/>
      <c r="I82" s="310"/>
    </row>
    <row r="83" spans="1:9">
      <c r="A83" s="310"/>
      <c r="B83" s="310"/>
      <c r="C83" s="310"/>
      <c r="D83" s="310"/>
      <c r="E83" s="310"/>
      <c r="F83" s="310"/>
      <c r="G83" s="310"/>
      <c r="H83" s="310"/>
      <c r="I83" s="310"/>
    </row>
    <row r="84" spans="1:9">
      <c r="A84" s="310"/>
      <c r="B84" s="310"/>
      <c r="C84" s="310"/>
      <c r="D84" s="310"/>
      <c r="E84" s="310"/>
      <c r="F84" s="310"/>
      <c r="G84" s="310"/>
      <c r="H84" s="310"/>
      <c r="I84" s="310"/>
    </row>
    <row r="85" spans="1:9">
      <c r="A85" s="310"/>
      <c r="B85" s="310"/>
      <c r="C85" s="310"/>
      <c r="D85" s="310"/>
      <c r="E85" s="310"/>
      <c r="F85" s="310"/>
      <c r="G85" s="310"/>
      <c r="H85" s="310"/>
      <c r="I85" s="310"/>
    </row>
    <row r="86" spans="1:9">
      <c r="A86" s="310"/>
      <c r="B86" s="310"/>
      <c r="C86" s="310"/>
      <c r="D86" s="310"/>
      <c r="E86" s="310"/>
      <c r="F86" s="310"/>
      <c r="G86" s="310"/>
      <c r="H86" s="310"/>
      <c r="I86" s="310"/>
    </row>
    <row r="87" spans="1:9">
      <c r="A87" s="310"/>
      <c r="B87" s="310"/>
      <c r="C87" s="310"/>
      <c r="D87" s="310"/>
      <c r="E87" s="310"/>
      <c r="F87" s="310"/>
      <c r="G87" s="310"/>
      <c r="H87" s="310"/>
      <c r="I87" s="310"/>
    </row>
    <row r="88" spans="1:9">
      <c r="A88" s="310"/>
      <c r="B88" s="310"/>
      <c r="C88" s="310"/>
      <c r="D88" s="310"/>
      <c r="E88" s="310"/>
      <c r="F88" s="310"/>
      <c r="G88" s="310"/>
      <c r="H88" s="310"/>
      <c r="I88" s="310"/>
    </row>
    <row r="89" spans="1:9">
      <c r="A89" s="310"/>
      <c r="B89" s="310"/>
      <c r="C89" s="310"/>
      <c r="D89" s="310"/>
      <c r="E89" s="310"/>
      <c r="F89" s="310"/>
      <c r="G89" s="310"/>
      <c r="H89" s="310"/>
      <c r="I89" s="310"/>
    </row>
    <row r="90" spans="1:9">
      <c r="A90" s="310"/>
      <c r="B90" s="310"/>
      <c r="C90" s="310"/>
      <c r="D90" s="310"/>
      <c r="E90" s="310"/>
      <c r="F90" s="310"/>
      <c r="G90" s="310"/>
      <c r="H90" s="310"/>
      <c r="I90" s="310"/>
    </row>
    <row r="91" spans="1:9">
      <c r="A91" s="310"/>
      <c r="B91" s="310"/>
      <c r="C91" s="310"/>
      <c r="D91" s="310"/>
      <c r="E91" s="310"/>
      <c r="F91" s="310"/>
      <c r="G91" s="310"/>
      <c r="H91" s="310"/>
      <c r="I91" s="310"/>
    </row>
    <row r="92" spans="1:9">
      <c r="A92" s="310"/>
      <c r="B92" s="310"/>
      <c r="C92" s="310"/>
      <c r="D92" s="310"/>
      <c r="E92" s="310"/>
      <c r="F92" s="310"/>
      <c r="G92" s="310"/>
      <c r="H92" s="310"/>
      <c r="I92" s="310"/>
    </row>
    <row r="93" spans="1:9">
      <c r="A93" s="310"/>
      <c r="B93" s="310"/>
      <c r="C93" s="310"/>
      <c r="D93" s="310"/>
      <c r="E93" s="310"/>
      <c r="F93" s="310"/>
      <c r="G93" s="310"/>
      <c r="H93" s="310"/>
      <c r="I93" s="310"/>
    </row>
    <row r="94" spans="1:9">
      <c r="A94" s="310"/>
      <c r="B94" s="310"/>
      <c r="C94" s="310"/>
      <c r="D94" s="310"/>
      <c r="E94" s="310"/>
      <c r="F94" s="310"/>
      <c r="G94" s="310"/>
      <c r="H94" s="310"/>
      <c r="I94" s="310"/>
    </row>
    <row r="95" spans="1:9">
      <c r="A95" s="310"/>
      <c r="B95" s="310"/>
      <c r="C95" s="310"/>
      <c r="D95" s="310"/>
      <c r="E95" s="310"/>
      <c r="F95" s="310"/>
      <c r="G95" s="310"/>
      <c r="H95" s="310"/>
      <c r="I95" s="310"/>
    </row>
    <row r="96" spans="1:9">
      <c r="A96" s="310"/>
      <c r="B96" s="310"/>
      <c r="C96" s="310"/>
      <c r="D96" s="310"/>
      <c r="E96" s="310"/>
      <c r="F96" s="310"/>
      <c r="G96" s="310"/>
      <c r="H96" s="310"/>
      <c r="I96" s="310"/>
    </row>
    <row r="97" spans="1:9">
      <c r="A97" s="310"/>
      <c r="B97" s="310"/>
      <c r="C97" s="310"/>
      <c r="D97" s="310"/>
      <c r="E97" s="310"/>
      <c r="F97" s="310"/>
      <c r="G97" s="310"/>
      <c r="H97" s="310"/>
      <c r="I97" s="310"/>
    </row>
    <row r="98" spans="1:9">
      <c r="A98" s="310"/>
      <c r="B98" s="310"/>
      <c r="C98" s="310"/>
      <c r="D98" s="310"/>
      <c r="E98" s="310"/>
      <c r="F98" s="310"/>
      <c r="G98" s="310"/>
      <c r="H98" s="310"/>
      <c r="I98" s="310"/>
    </row>
    <row r="99" spans="1:9">
      <c r="A99" s="310"/>
      <c r="B99" s="310"/>
      <c r="C99" s="310"/>
      <c r="D99" s="310"/>
      <c r="E99" s="310"/>
      <c r="F99" s="310"/>
      <c r="G99" s="310"/>
      <c r="H99" s="310"/>
      <c r="I99" s="310"/>
    </row>
    <row r="100" spans="1:9">
      <c r="A100" s="310"/>
      <c r="B100" s="310"/>
      <c r="C100" s="310"/>
      <c r="D100" s="310"/>
      <c r="E100" s="310"/>
      <c r="F100" s="310"/>
      <c r="G100" s="310"/>
      <c r="H100" s="310"/>
      <c r="I100" s="310"/>
    </row>
  </sheetData>
  <sheetProtection selectLockedCells="1"/>
  <mergeCells count="4">
    <mergeCell ref="A5:I5"/>
    <mergeCell ref="A6:I6"/>
    <mergeCell ref="A7:I7"/>
    <mergeCell ref="A8:I100"/>
  </mergeCells>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41040-0E74-4B74-94E0-A1AE4A3282E3}">
  <sheetPr codeName="Sheet3"/>
  <dimension ref="B1:G11"/>
  <sheetViews>
    <sheetView topLeftCell="A6" workbookViewId="0">
      <selection activeCell="J9" sqref="J9"/>
    </sheetView>
  </sheetViews>
  <sheetFormatPr baseColWidth="10" defaultColWidth="8.83203125" defaultRowHeight="18"/>
  <cols>
    <col min="1" max="1" width="3.83203125" customWidth="1"/>
    <col min="4" max="4" width="35" bestFit="1" customWidth="1"/>
    <col min="5" max="5" width="20.5" customWidth="1"/>
    <col min="6" max="6" width="6.83203125" bestFit="1" customWidth="1"/>
    <col min="7" max="7" width="74.33203125" customWidth="1"/>
  </cols>
  <sheetData>
    <row r="1" spans="2:7" ht="19" thickBot="1"/>
    <row r="2" spans="2:7" ht="22.5" customHeight="1" thickBot="1">
      <c r="B2" s="317" t="s">
        <v>172</v>
      </c>
      <c r="C2" s="17" t="s">
        <v>173</v>
      </c>
      <c r="D2" s="18" t="s">
        <v>174</v>
      </c>
      <c r="E2" s="18" t="s">
        <v>175</v>
      </c>
      <c r="F2" s="18" t="s">
        <v>176</v>
      </c>
      <c r="G2" s="19" t="s">
        <v>177</v>
      </c>
    </row>
    <row r="3" spans="2:7" ht="55" customHeight="1" thickTop="1">
      <c r="B3" s="318"/>
      <c r="C3" s="311" t="s">
        <v>178</v>
      </c>
      <c r="D3" s="14" t="s">
        <v>179</v>
      </c>
      <c r="E3" s="14" t="s">
        <v>180</v>
      </c>
      <c r="F3" s="14" t="s">
        <v>181</v>
      </c>
      <c r="G3" s="15" t="s">
        <v>182</v>
      </c>
    </row>
    <row r="4" spans="2:7" ht="55" customHeight="1" thickBot="1">
      <c r="B4" s="318"/>
      <c r="C4" s="312"/>
      <c r="D4" s="12" t="s">
        <v>183</v>
      </c>
      <c r="E4" s="16" t="s">
        <v>184</v>
      </c>
      <c r="F4" s="16" t="s">
        <v>185</v>
      </c>
      <c r="G4" s="25" t="s">
        <v>186</v>
      </c>
    </row>
    <row r="5" spans="2:7" ht="55" customHeight="1">
      <c r="B5" s="318"/>
      <c r="C5" s="313" t="s">
        <v>187</v>
      </c>
      <c r="D5" s="14" t="s">
        <v>188</v>
      </c>
      <c r="E5" s="14" t="s">
        <v>189</v>
      </c>
      <c r="F5" s="14" t="s">
        <v>190</v>
      </c>
      <c r="G5" s="15" t="s">
        <v>191</v>
      </c>
    </row>
    <row r="6" spans="2:7" ht="55" customHeight="1">
      <c r="B6" s="318"/>
      <c r="C6" s="314"/>
      <c r="D6" s="9" t="s">
        <v>192</v>
      </c>
      <c r="E6" s="9" t="s">
        <v>189</v>
      </c>
      <c r="F6" s="9" t="s">
        <v>190</v>
      </c>
      <c r="G6" s="10" t="s">
        <v>193</v>
      </c>
    </row>
    <row r="7" spans="2:7" ht="55" customHeight="1">
      <c r="B7" s="318"/>
      <c r="C7" s="314"/>
      <c r="D7" s="9" t="s">
        <v>194</v>
      </c>
      <c r="E7" s="9" t="s">
        <v>189</v>
      </c>
      <c r="F7" s="9" t="s">
        <v>190</v>
      </c>
      <c r="G7" s="10" t="s">
        <v>195</v>
      </c>
    </row>
    <row r="8" spans="2:7" ht="55" customHeight="1">
      <c r="B8" s="318"/>
      <c r="C8" s="314"/>
      <c r="D8" s="9" t="s">
        <v>196</v>
      </c>
      <c r="E8" s="9" t="s">
        <v>189</v>
      </c>
      <c r="F8" s="9" t="s">
        <v>190</v>
      </c>
      <c r="G8" s="10" t="s">
        <v>197</v>
      </c>
    </row>
    <row r="9" spans="2:7" ht="55" customHeight="1">
      <c r="B9" s="318"/>
      <c r="C9" s="314"/>
      <c r="D9" s="9" t="s">
        <v>198</v>
      </c>
      <c r="E9" s="9" t="s">
        <v>199</v>
      </c>
      <c r="F9" s="9" t="s">
        <v>185</v>
      </c>
      <c r="G9" s="10" t="s">
        <v>200</v>
      </c>
    </row>
    <row r="10" spans="2:7" ht="55" customHeight="1">
      <c r="B10" s="318"/>
      <c r="C10" s="315"/>
      <c r="D10" s="26" t="s">
        <v>201</v>
      </c>
      <c r="E10" s="26" t="s">
        <v>202</v>
      </c>
      <c r="F10" s="9" t="s">
        <v>185</v>
      </c>
      <c r="G10" s="27" t="s">
        <v>203</v>
      </c>
    </row>
    <row r="11" spans="2:7" ht="245.25" customHeight="1" thickBot="1">
      <c r="B11" s="319"/>
      <c r="C11" s="316"/>
      <c r="D11" s="11" t="s">
        <v>204</v>
      </c>
      <c r="E11" s="12" t="s">
        <v>205</v>
      </c>
      <c r="F11" s="12" t="s">
        <v>185</v>
      </c>
      <c r="G11" s="13" t="s">
        <v>206</v>
      </c>
    </row>
  </sheetData>
  <sheetProtection selectLockedCells="1"/>
  <mergeCells count="3">
    <mergeCell ref="C3:C4"/>
    <mergeCell ref="C5:C11"/>
    <mergeCell ref="B2:B11"/>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B9453-B6AC-482D-BC4A-563716874555}">
  <sheetPr codeName="Sheet4">
    <pageSetUpPr fitToPage="1"/>
  </sheetPr>
  <dimension ref="A1:E30"/>
  <sheetViews>
    <sheetView showGridLines="0" topLeftCell="A8" zoomScaleNormal="80" workbookViewId="0"/>
  </sheetViews>
  <sheetFormatPr baseColWidth="10" defaultColWidth="8.83203125" defaultRowHeight="18"/>
  <cols>
    <col min="1" max="1" width="29.5" customWidth="1"/>
    <col min="2" max="2" width="59" customWidth="1"/>
    <col min="3" max="3" width="7.33203125" bestFit="1" customWidth="1"/>
    <col min="4" max="4" width="7.83203125" customWidth="1"/>
    <col min="5" max="5" width="92" customWidth="1"/>
  </cols>
  <sheetData>
    <row r="1" spans="1:5" ht="24">
      <c r="A1" s="1" t="s">
        <v>207</v>
      </c>
    </row>
    <row r="2" spans="1:5">
      <c r="A2" s="35" t="s">
        <v>208</v>
      </c>
      <c r="B2" s="35" t="s">
        <v>209</v>
      </c>
      <c r="C2" s="35" t="s">
        <v>210</v>
      </c>
      <c r="D2" s="35" t="s">
        <v>211</v>
      </c>
      <c r="E2" s="35" t="s">
        <v>62</v>
      </c>
    </row>
    <row r="3" spans="1:5" ht="36" customHeight="1">
      <c r="A3" s="8" t="s">
        <v>212</v>
      </c>
      <c r="B3" s="2" t="s">
        <v>213</v>
      </c>
      <c r="C3" s="8" t="s">
        <v>214</v>
      </c>
      <c r="D3" s="21">
        <v>0</v>
      </c>
      <c r="E3" s="33" t="s">
        <v>215</v>
      </c>
    </row>
    <row r="4" spans="1:5" ht="36" customHeight="1">
      <c r="A4" s="8" t="s">
        <v>216</v>
      </c>
      <c r="B4" s="2" t="s">
        <v>217</v>
      </c>
      <c r="C4" s="8" t="s">
        <v>214</v>
      </c>
      <c r="D4" s="21">
        <v>0</v>
      </c>
      <c r="E4" s="2" t="s">
        <v>218</v>
      </c>
    </row>
    <row r="5" spans="1:5" ht="36" customHeight="1">
      <c r="A5" s="8" t="s">
        <v>108</v>
      </c>
      <c r="B5" s="2" t="s">
        <v>219</v>
      </c>
      <c r="C5" s="8" t="s">
        <v>214</v>
      </c>
      <c r="D5" s="21">
        <v>0</v>
      </c>
      <c r="E5" s="2" t="s">
        <v>218</v>
      </c>
    </row>
    <row r="6" spans="1:5" ht="36" customHeight="1">
      <c r="A6" s="8" t="s">
        <v>123</v>
      </c>
      <c r="B6" s="2" t="s">
        <v>220</v>
      </c>
      <c r="C6" s="8" t="s">
        <v>214</v>
      </c>
      <c r="D6" s="21">
        <v>0</v>
      </c>
      <c r="E6" s="2" t="s">
        <v>221</v>
      </c>
    </row>
    <row r="7" spans="1:5" ht="36" customHeight="1">
      <c r="A7" s="8" t="s">
        <v>129</v>
      </c>
      <c r="B7" s="2" t="s">
        <v>222</v>
      </c>
      <c r="C7" s="8" t="s">
        <v>214</v>
      </c>
      <c r="D7" s="21">
        <v>0</v>
      </c>
      <c r="E7" s="2" t="s">
        <v>223</v>
      </c>
    </row>
    <row r="8" spans="1:5" ht="36" customHeight="1">
      <c r="A8" s="8" t="s">
        <v>224</v>
      </c>
      <c r="B8" s="2" t="s">
        <v>224</v>
      </c>
      <c r="C8" s="8" t="s">
        <v>214</v>
      </c>
      <c r="D8" s="21">
        <v>0</v>
      </c>
      <c r="E8" s="33" t="s">
        <v>225</v>
      </c>
    </row>
    <row r="9" spans="1:5" ht="36" customHeight="1">
      <c r="A9" s="8" t="s">
        <v>226</v>
      </c>
      <c r="B9" s="2" t="s">
        <v>227</v>
      </c>
      <c r="C9" s="8" t="s">
        <v>214</v>
      </c>
      <c r="D9" s="21">
        <v>0</v>
      </c>
      <c r="E9" s="2" t="s">
        <v>218</v>
      </c>
    </row>
    <row r="10" spans="1:5" ht="36" customHeight="1">
      <c r="A10" s="8" t="s">
        <v>118</v>
      </c>
      <c r="B10" s="2" t="s">
        <v>228</v>
      </c>
      <c r="C10" s="8" t="s">
        <v>214</v>
      </c>
      <c r="D10" s="21">
        <v>0</v>
      </c>
      <c r="E10" s="2" t="s">
        <v>229</v>
      </c>
    </row>
    <row r="11" spans="1:5" ht="36" customHeight="1">
      <c r="A11" s="8" t="s">
        <v>119</v>
      </c>
      <c r="B11" s="2" t="s">
        <v>230</v>
      </c>
      <c r="C11" s="8" t="s">
        <v>214</v>
      </c>
      <c r="D11" s="21">
        <v>0</v>
      </c>
      <c r="E11" s="33" t="s">
        <v>231</v>
      </c>
    </row>
    <row r="12" spans="1:5" ht="36" customHeight="1">
      <c r="A12" s="8" t="s">
        <v>125</v>
      </c>
      <c r="B12" s="2" t="s">
        <v>232</v>
      </c>
      <c r="C12" s="8" t="s">
        <v>214</v>
      </c>
      <c r="D12" s="21">
        <v>0</v>
      </c>
      <c r="E12" s="2" t="s">
        <v>223</v>
      </c>
    </row>
    <row r="13" spans="1:5" ht="36" customHeight="1">
      <c r="A13" s="8" t="s">
        <v>121</v>
      </c>
      <c r="B13" s="2" t="s">
        <v>233</v>
      </c>
      <c r="C13" s="8" t="s">
        <v>214</v>
      </c>
      <c r="D13" s="21">
        <v>0</v>
      </c>
      <c r="E13" s="2" t="s">
        <v>154</v>
      </c>
    </row>
    <row r="14" spans="1:5" ht="36" customHeight="1">
      <c r="A14" s="8" t="s">
        <v>234</v>
      </c>
      <c r="B14" s="2" t="s">
        <v>235</v>
      </c>
      <c r="C14" s="8" t="s">
        <v>214</v>
      </c>
      <c r="D14" s="21">
        <v>0</v>
      </c>
      <c r="E14" s="33" t="s">
        <v>236</v>
      </c>
    </row>
    <row r="15" spans="1:5" ht="36" customHeight="1">
      <c r="A15" s="8" t="s">
        <v>127</v>
      </c>
      <c r="B15" s="2" t="s">
        <v>237</v>
      </c>
      <c r="C15" s="8" t="s">
        <v>214</v>
      </c>
      <c r="D15" s="21">
        <v>0</v>
      </c>
      <c r="E15" s="2" t="s">
        <v>154</v>
      </c>
    </row>
    <row r="16" spans="1:5" ht="36" customHeight="1">
      <c r="A16" s="8" t="s">
        <v>274</v>
      </c>
      <c r="B16" s="2" t="s">
        <v>275</v>
      </c>
      <c r="C16" s="8" t="s">
        <v>214</v>
      </c>
      <c r="D16" s="21">
        <v>0</v>
      </c>
      <c r="E16" s="2" t="s">
        <v>276</v>
      </c>
    </row>
    <row r="17" spans="1:5" ht="36" customHeight="1">
      <c r="A17" s="8" t="s">
        <v>238</v>
      </c>
      <c r="B17" s="2" t="s">
        <v>239</v>
      </c>
      <c r="C17" s="8" t="s">
        <v>214</v>
      </c>
      <c r="D17" s="21">
        <v>0</v>
      </c>
      <c r="E17" s="2" t="s">
        <v>240</v>
      </c>
    </row>
    <row r="18" spans="1:5" ht="36" customHeight="1">
      <c r="A18" s="8" t="s">
        <v>161</v>
      </c>
      <c r="B18" s="2" t="s">
        <v>241</v>
      </c>
      <c r="C18" s="8" t="s">
        <v>214</v>
      </c>
      <c r="D18" s="21">
        <v>0</v>
      </c>
      <c r="E18" s="2" t="s">
        <v>242</v>
      </c>
    </row>
    <row r="19" spans="1:5" ht="36" customHeight="1">
      <c r="A19" s="8" t="s">
        <v>124</v>
      </c>
      <c r="B19" s="2" t="s">
        <v>249</v>
      </c>
      <c r="C19" s="8" t="s">
        <v>214</v>
      </c>
      <c r="D19" s="21">
        <v>0</v>
      </c>
      <c r="E19" s="2" t="s">
        <v>250</v>
      </c>
    </row>
    <row r="20" spans="1:5" ht="36" customHeight="1">
      <c r="A20" s="8" t="s">
        <v>264</v>
      </c>
      <c r="B20" s="2" t="s">
        <v>265</v>
      </c>
      <c r="C20" s="8" t="s">
        <v>214</v>
      </c>
      <c r="D20" s="21">
        <v>0</v>
      </c>
      <c r="E20" s="33" t="s">
        <v>266</v>
      </c>
    </row>
    <row r="21" spans="1:5" ht="36" customHeight="1">
      <c r="A21" s="8" t="s">
        <v>131</v>
      </c>
      <c r="B21" s="37" t="s">
        <v>243</v>
      </c>
      <c r="C21" s="8" t="s">
        <v>214</v>
      </c>
      <c r="D21" s="21">
        <v>0</v>
      </c>
      <c r="E21" s="2" t="s">
        <v>154</v>
      </c>
    </row>
    <row r="22" spans="1:5" ht="36" customHeight="1">
      <c r="A22" s="8" t="s">
        <v>117</v>
      </c>
      <c r="B22" s="2" t="s">
        <v>247</v>
      </c>
      <c r="C22" s="8" t="s">
        <v>214</v>
      </c>
      <c r="D22" s="21">
        <v>0</v>
      </c>
      <c r="E22" s="2" t="s">
        <v>248</v>
      </c>
    </row>
    <row r="23" spans="1:5" ht="36" customHeight="1">
      <c r="A23" s="8" t="s">
        <v>244</v>
      </c>
      <c r="B23" s="2" t="s">
        <v>245</v>
      </c>
      <c r="C23" s="8" t="s">
        <v>214</v>
      </c>
      <c r="D23" s="21">
        <v>0</v>
      </c>
      <c r="E23" s="33" t="s">
        <v>246</v>
      </c>
    </row>
    <row r="24" spans="1:5" ht="36" customHeight="1">
      <c r="A24" s="8" t="s">
        <v>261</v>
      </c>
      <c r="B24" s="2" t="s">
        <v>262</v>
      </c>
      <c r="C24" s="8" t="s">
        <v>214</v>
      </c>
      <c r="D24" s="21">
        <v>0</v>
      </c>
      <c r="E24" s="2" t="s">
        <v>263</v>
      </c>
    </row>
    <row r="25" spans="1:5" ht="36" customHeight="1">
      <c r="A25" s="8" t="s">
        <v>155</v>
      </c>
      <c r="B25" s="2" t="s">
        <v>253</v>
      </c>
      <c r="C25" s="8" t="s">
        <v>214</v>
      </c>
      <c r="D25" s="21">
        <v>0</v>
      </c>
      <c r="E25" s="2" t="s">
        <v>273</v>
      </c>
    </row>
    <row r="26" spans="1:5" ht="36" customHeight="1">
      <c r="A26" s="8" t="s">
        <v>115</v>
      </c>
      <c r="B26" s="2" t="s">
        <v>251</v>
      </c>
      <c r="C26" s="8" t="s">
        <v>214</v>
      </c>
      <c r="D26" s="21">
        <v>0</v>
      </c>
      <c r="E26" s="33" t="s">
        <v>252</v>
      </c>
    </row>
    <row r="27" spans="1:5" ht="36" customHeight="1">
      <c r="A27" s="8" t="s">
        <v>109</v>
      </c>
      <c r="B27" s="2" t="s">
        <v>254</v>
      </c>
      <c r="C27" s="8" t="s">
        <v>214</v>
      </c>
      <c r="D27" s="21">
        <v>0</v>
      </c>
      <c r="E27" s="2" t="s">
        <v>154</v>
      </c>
    </row>
    <row r="28" spans="1:5" ht="36" customHeight="1">
      <c r="A28" s="8" t="s">
        <v>157</v>
      </c>
      <c r="B28" s="2" t="s">
        <v>255</v>
      </c>
      <c r="C28" s="8" t="s">
        <v>214</v>
      </c>
      <c r="D28" s="21">
        <v>0</v>
      </c>
      <c r="E28" s="33" t="s">
        <v>256</v>
      </c>
    </row>
    <row r="29" spans="1:5" ht="36" customHeight="1">
      <c r="A29" s="8" t="s">
        <v>158</v>
      </c>
      <c r="B29" s="2" t="s">
        <v>257</v>
      </c>
      <c r="C29" s="8" t="s">
        <v>214</v>
      </c>
      <c r="D29" s="21">
        <v>0</v>
      </c>
      <c r="E29" s="2" t="s">
        <v>258</v>
      </c>
    </row>
    <row r="30" spans="1:5" ht="36" customHeight="1">
      <c r="A30" s="8" t="s">
        <v>159</v>
      </c>
      <c r="B30" s="2" t="s">
        <v>259</v>
      </c>
      <c r="C30" s="8" t="s">
        <v>214</v>
      </c>
      <c r="D30" s="21">
        <v>0</v>
      </c>
      <c r="E30" s="33" t="s">
        <v>260</v>
      </c>
    </row>
  </sheetData>
  <sheetProtection algorithmName="SHA-512" hashValue="f7uvekgsWwr93unNGWcVNEWUzEHXsVf6aZJ27uJglDSABV1svOS+37R21EUa4YPlOtZHasFWDc6cRwpLI4JvNA==" saltValue="pN7AWbgv5vH11goYt/7jmA==" spinCount="100000" sheet="1" selectLockedCells="1"/>
  <phoneticPr fontId="3"/>
  <printOptions horizontalCentered="1"/>
  <pageMargins left="0" right="0" top="0.73" bottom="0" header="0.31496062992125984" footer="0.31496062992125984"/>
  <pageSetup paperSize="9" scale="48"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8972077DC70F4CA59DE9E2957E8085" ma:contentTypeVersion="16" ma:contentTypeDescription="新しいドキュメントを作成します。" ma:contentTypeScope="" ma:versionID="cc2fffcc4ef206eb4d7ca4f31c25e9d0">
  <xsd:schema xmlns:xsd="http://www.w3.org/2001/XMLSchema" xmlns:xs="http://www.w3.org/2001/XMLSchema" xmlns:p="http://schemas.microsoft.com/office/2006/metadata/properties" xmlns:ns2="f82a6892-bbc8-43b6-838a-abc1a9a13008" xmlns:ns3="a1cad3bd-eb5f-49f9-a6ec-2aa9cf042b9c" targetNamespace="http://schemas.microsoft.com/office/2006/metadata/properties" ma:root="true" ma:fieldsID="dcae0a067be72e0c9f0799c28e040993" ns2:_="" ns3:_="">
    <xsd:import namespace="f82a6892-bbc8-43b6-838a-abc1a9a13008"/>
    <xsd:import namespace="a1cad3bd-eb5f-49f9-a6ec-2aa9cf042b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5099__x800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2a6892-bbc8-43b6-838a-abc1a9a13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aa12e6-35e2-4d2b-89f3-9a91ccd84675"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x5099__x8003_" ma:index="20" nillable="true" ma:displayName="備考" ma:format="Dropdown"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cad3bd-eb5f-49f9-a6ec-2aa9cf042b9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bae00ee-3d54-40f6-bbc9-67df5b526e92}" ma:internalName="TaxCatchAll" ma:showField="CatchAllData" ma:web="a1cad3bd-eb5f-49f9-a6ec-2aa9cf042b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82a6892-bbc8-43b6-838a-abc1a9a13008">
      <Terms xmlns="http://schemas.microsoft.com/office/infopath/2007/PartnerControls"/>
    </lcf76f155ced4ddcb4097134ff3c332f>
    <TaxCatchAll xmlns="a1cad3bd-eb5f-49f9-a6ec-2aa9cf042b9c" xsi:nil="true"/>
    <_x5099__x8003_ xmlns="f82a6892-bbc8-43b6-838a-abc1a9a13008" xsi:nil="true"/>
  </documentManagement>
</p:properties>
</file>

<file path=customXml/itemProps1.xml><?xml version="1.0" encoding="utf-8"?>
<ds:datastoreItem xmlns:ds="http://schemas.openxmlformats.org/officeDocument/2006/customXml" ds:itemID="{7FEF68DA-08B8-4F76-A7BC-A1326C4C6088}">
  <ds:schemaRefs>
    <ds:schemaRef ds:uri="http://schemas.microsoft.com/sharepoint/v3/contenttype/forms"/>
  </ds:schemaRefs>
</ds:datastoreItem>
</file>

<file path=customXml/itemProps2.xml><?xml version="1.0" encoding="utf-8"?>
<ds:datastoreItem xmlns:ds="http://schemas.openxmlformats.org/officeDocument/2006/customXml" ds:itemID="{4EBCD1D0-5012-4E54-A3CA-214E1747B2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2a6892-bbc8-43b6-838a-abc1a9a13008"/>
    <ds:schemaRef ds:uri="a1cad3bd-eb5f-49f9-a6ec-2aa9cf042b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9B399B-9CEF-4183-95E8-FE52FB54221C}">
  <ds:schemaRefs>
    <ds:schemaRef ds:uri="http://purl.org/dc/elements/1.1/"/>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 ds:uri="a1cad3bd-eb5f-49f9-a6ec-2aa9cf042b9c"/>
    <ds:schemaRef ds:uri="f82a6892-bbc8-43b6-838a-abc1a9a13008"/>
    <ds:schemaRef ds:uri="http://schemas.microsoft.com/office/2006/metadata/properties"/>
    <ds:schemaRef ds:uri="http://purl.org/dc/terms/"/>
  </ds:schemaRefs>
</ds:datastoreItem>
</file>

<file path=docMetadata/LabelInfo.xml><?xml version="1.0" encoding="utf-8"?>
<clbl:labelList xmlns:clbl="http://schemas.microsoft.com/office/2020/mipLabelMetadata">
  <clbl:label id="{417a75de-6ae2-412f-9f1e-0df989d15d5a}" enabled="1" method="Standard" siteId="{d08e5403-b1c9-4dbf-af91-bab966a84dea}"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9</vt:i4>
      </vt:variant>
      <vt:variant>
        <vt:lpstr>名前付き一覧</vt:lpstr>
      </vt:variant>
      <vt:variant>
        <vt:i4>25</vt:i4>
      </vt:variant>
    </vt:vector>
  </HeadingPairs>
  <TitlesOfParts>
    <vt:vector size="34" baseType="lpstr">
      <vt:lpstr>ガイドライン(必ずご確認ください)</vt:lpstr>
      <vt:lpstr>申込書</vt:lpstr>
      <vt:lpstr>申込書 記入例</vt:lpstr>
      <vt:lpstr>固定券種単価</vt:lpstr>
      <vt:lpstr>クリエイティブ提出用ページ（WEB・バナー等）</vt:lpstr>
      <vt:lpstr>クリエイティブ提出用ページ（紙媒体（チラシ・ポスター等））</vt:lpstr>
      <vt:lpstr>クリエイティブ提出用ページ（配布メール）</vt:lpstr>
      <vt:lpstr>料金体系</vt:lpstr>
      <vt:lpstr>品番リスト</vt:lpstr>
      <vt:lpstr>_𠮷野家</vt:lpstr>
      <vt:lpstr>Coke_ON</vt:lpstr>
      <vt:lpstr>GO</vt:lpstr>
      <vt:lpstr>hp</vt:lpstr>
      <vt:lpstr>Hulu</vt:lpstr>
      <vt:lpstr>KFC</vt:lpstr>
      <vt:lpstr>Pairs</vt:lpstr>
      <vt:lpstr>PRONT</vt:lpstr>
      <vt:lpstr>QUOカードpay</vt:lpstr>
      <vt:lpstr>Roblox_額面固定</vt:lpstr>
      <vt:lpstr>SONY</vt:lpstr>
      <vt:lpstr>TikTok</vt:lpstr>
      <vt:lpstr>えらべる</vt:lpstr>
      <vt:lpstr>えらべる_グルメ</vt:lpstr>
      <vt:lpstr>えらべるギフトチケット</vt:lpstr>
      <vt:lpstr>えらべるギフトチケット_グルメタイプ</vt:lpstr>
      <vt:lpstr>オイシックス</vt:lpstr>
      <vt:lpstr>サーティワン_アイスクリーム</vt:lpstr>
      <vt:lpstr>サーティワンアイスクリーム</vt:lpstr>
      <vt:lpstr>すかいらーく</vt:lpstr>
      <vt:lpstr>タリーズ</vt:lpstr>
      <vt:lpstr>ディズニープラス</vt:lpstr>
      <vt:lpstr>モスカード</vt:lpstr>
      <vt:lpstr>吉野家</vt:lpstr>
      <vt:lpstr>西松屋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Naofumi Takata</dc:creator>
  <cp:keywords/>
  <dc:description/>
  <cp:lastModifiedBy>朱音 馬渡</cp:lastModifiedBy>
  <cp:revision/>
  <cp:lastPrinted>2026-02-02T06:55:58Z</cp:lastPrinted>
  <dcterms:created xsi:type="dcterms:W3CDTF">2022-12-01T04:58:09Z</dcterms:created>
  <dcterms:modified xsi:type="dcterms:W3CDTF">2026-06-23T04:17:01Z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7a75de-6ae2-412f-9f1e-0df989d15d5a_Enabled">
    <vt:lpwstr>true</vt:lpwstr>
  </property>
  <property fmtid="{D5CDD505-2E9C-101B-9397-08002B2CF9AE}" pid="3" name="MSIP_Label_417a75de-6ae2-412f-9f1e-0df989d15d5a_SetDate">
    <vt:lpwstr>2023-02-07T05:47:57Z</vt:lpwstr>
  </property>
  <property fmtid="{D5CDD505-2E9C-101B-9397-08002B2CF9AE}" pid="4" name="MSIP_Label_417a75de-6ae2-412f-9f1e-0df989d15d5a_Method">
    <vt:lpwstr>Standard</vt:lpwstr>
  </property>
  <property fmtid="{D5CDD505-2E9C-101B-9397-08002B2CF9AE}" pid="5" name="MSIP_Label_417a75de-6ae2-412f-9f1e-0df989d15d5a_Name">
    <vt:lpwstr>InComm - General (Default)</vt:lpwstr>
  </property>
  <property fmtid="{D5CDD505-2E9C-101B-9397-08002B2CF9AE}" pid="6" name="MSIP_Label_417a75de-6ae2-412f-9f1e-0df989d15d5a_SiteId">
    <vt:lpwstr>d08e5403-b1c9-4dbf-af91-bab966a84dea</vt:lpwstr>
  </property>
  <property fmtid="{D5CDD505-2E9C-101B-9397-08002B2CF9AE}" pid="7" name="MSIP_Label_417a75de-6ae2-412f-9f1e-0df989d15d5a_ActionId">
    <vt:lpwstr>825d734f-babb-4f4a-b9fc-f637487f0fc9</vt:lpwstr>
  </property>
  <property fmtid="{D5CDD505-2E9C-101B-9397-08002B2CF9AE}" pid="8" name="MSIP_Label_417a75de-6ae2-412f-9f1e-0df989d15d5a_ContentBits">
    <vt:lpwstr>0</vt:lpwstr>
  </property>
  <property fmtid="{D5CDD505-2E9C-101B-9397-08002B2CF9AE}" pid="9" name="ContentTypeId">
    <vt:lpwstr>0x010100008972077DC70F4CA59DE9E2957E8085</vt:lpwstr>
  </property>
  <property fmtid="{D5CDD505-2E9C-101B-9397-08002B2CF9AE}" pid="10" name="MediaServiceImageTags">
    <vt:lpwstr/>
  </property>
</Properties>
</file>